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.pinto\Desktop\CONTROL PRESUPUESTO 2022\EJECUCIONES PRESUPUESTALES 2022\"/>
    </mc:Choice>
  </mc:AlternateContent>
  <bookViews>
    <workbookView xWindow="120" yWindow="120" windowWidth="19440" windowHeight="9885" tabRatio="871" activeTab="4"/>
  </bookViews>
  <sheets>
    <sheet name="INGRESOS I TRIMESTRE" sheetId="4" r:id="rId1"/>
    <sheet name="GASTOS I TRIMESTRE" sheetId="5" r:id="rId2"/>
    <sheet name="INGRESOS II TRIM" sheetId="6" r:id="rId3"/>
    <sheet name="GASTOS II TRIM" sheetId="7" r:id="rId4"/>
    <sheet name="INGRESOS III TRIM" sheetId="9" r:id="rId5"/>
    <sheet name="GASTOS III TRIM" sheetId="8" r:id="rId6"/>
  </sheets>
  <calcPr calcId="162913"/>
</workbook>
</file>

<file path=xl/calcChain.xml><?xml version="1.0" encoding="utf-8"?>
<calcChain xmlns="http://schemas.openxmlformats.org/spreadsheetml/2006/main">
  <c r="N5" i="9" l="1"/>
  <c r="M5" i="9"/>
  <c r="L5" i="9"/>
  <c r="K5" i="9"/>
  <c r="J5" i="9"/>
  <c r="I5" i="9"/>
  <c r="H5" i="9"/>
  <c r="G5" i="9"/>
  <c r="F5" i="9"/>
  <c r="E5" i="9"/>
  <c r="D5" i="9"/>
  <c r="C5" i="9"/>
  <c r="O5" i="8" l="1"/>
  <c r="N5" i="8"/>
  <c r="M5" i="8"/>
  <c r="L5" i="8"/>
  <c r="K5" i="8"/>
  <c r="J5" i="8"/>
  <c r="I5" i="8"/>
  <c r="H5" i="8"/>
  <c r="G5" i="8"/>
  <c r="F5" i="8"/>
  <c r="E5" i="8"/>
  <c r="D5" i="8"/>
  <c r="C5" i="8"/>
  <c r="N5" i="6" l="1"/>
  <c r="M5" i="6"/>
  <c r="L5" i="6"/>
  <c r="K5" i="6"/>
  <c r="J5" i="6"/>
  <c r="I5" i="6"/>
  <c r="H5" i="6"/>
  <c r="G5" i="6"/>
  <c r="F5" i="6"/>
  <c r="E5" i="6"/>
  <c r="D5" i="6"/>
  <c r="C5" i="6"/>
  <c r="C36" i="7"/>
  <c r="C5" i="7" s="1"/>
  <c r="O5" i="7"/>
  <c r="N5" i="7"/>
  <c r="M5" i="7"/>
  <c r="L5" i="7"/>
  <c r="K5" i="7"/>
  <c r="J5" i="7"/>
  <c r="I5" i="7"/>
  <c r="H5" i="7"/>
  <c r="G5" i="7"/>
  <c r="F5" i="7"/>
  <c r="E5" i="7"/>
  <c r="D5" i="7"/>
  <c r="K6" i="5" l="1"/>
  <c r="J6" i="5"/>
  <c r="I6" i="5"/>
  <c r="H6" i="5"/>
  <c r="G6" i="5"/>
  <c r="F6" i="5"/>
  <c r="E6" i="5"/>
  <c r="D6" i="5"/>
  <c r="C6" i="5"/>
</calcChain>
</file>

<file path=xl/sharedStrings.xml><?xml version="1.0" encoding="utf-8"?>
<sst xmlns="http://schemas.openxmlformats.org/spreadsheetml/2006/main" count="518" uniqueCount="184">
  <si>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</si>
  <si>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</si>
  <si>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</si>
  <si>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</si>
  <si>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</si>
  <si>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</si>
  <si>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</si>
  <si>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</si>
  <si>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 xml:space="preserve">PRESUPUESTO INICIAL </t>
  </si>
  <si>
    <t>APROPIACION DEFINITIVA</t>
  </si>
  <si>
    <t xml:space="preserve">SALDO POR EJECUTAR  </t>
  </si>
  <si>
    <t>CUENTAS DE PLANEACION Y PPTO</t>
  </si>
  <si>
    <t>ADICIONES</t>
  </si>
  <si>
    <t>REDUCCIONES</t>
  </si>
  <si>
    <t>CREDITOS</t>
  </si>
  <si>
    <t xml:space="preserve">APROPIACION  INICIAL  </t>
  </si>
  <si>
    <t xml:space="preserve">EJECUCION   ACUMULADA </t>
  </si>
  <si>
    <t xml:space="preserve">GIRO    ACUMULADO  </t>
  </si>
  <si>
    <t>CONTRACREDITOS</t>
  </si>
  <si>
    <t>AGUAS DEL HUILA S.A. E.S.P.</t>
  </si>
  <si>
    <t>*1</t>
  </si>
  <si>
    <t>EJECUCION  PRESUPUESTAL  DE  INGRESOS  ENERO  A   MARZO  DE  2022</t>
  </si>
  <si>
    <t>1</t>
  </si>
  <si>
    <t>Ingresos</t>
  </si>
  <si>
    <t>10</t>
  </si>
  <si>
    <t>Disponibilidad Inicial</t>
  </si>
  <si>
    <t>11</t>
  </si>
  <si>
    <t>Ingresos Corrientes</t>
  </si>
  <si>
    <t>1102</t>
  </si>
  <si>
    <t>Ingresos no tributarios</t>
  </si>
  <si>
    <t>110203</t>
  </si>
  <si>
    <t>Multas, sanciones e intereses de mora</t>
  </si>
  <si>
    <t>110205</t>
  </si>
  <si>
    <t>Venta de bienes y servicios</t>
  </si>
  <si>
    <t>110205001</t>
  </si>
  <si>
    <t>Ventas de establecimientos de mercado</t>
  </si>
  <si>
    <t>11020500103</t>
  </si>
  <si>
    <t>Otros bienes transportables (excepto productos metálicos, maquinaria y equipo)</t>
  </si>
  <si>
    <t>11020500104</t>
  </si>
  <si>
    <t>Productos metálicos, maquinaria y equipo</t>
  </si>
  <si>
    <t>11020500106</t>
  </si>
  <si>
    <t>Servicios de alojamiento; servicios de suministro de comidas y bebidas; servicios de transporte; y servicios de distribución de electricidad, gas y agua</t>
  </si>
  <si>
    <t>11020500107</t>
  </si>
  <si>
    <t>Servicios financieros y servicios conexos, servicios inmobiliarios y servicios de leasing</t>
  </si>
  <si>
    <t>11020500108</t>
  </si>
  <si>
    <t>Servicios prestados a las empresas y servicios de producción</t>
  </si>
  <si>
    <t>11020500109</t>
  </si>
  <si>
    <t>Servicios para la comunidad, sociales y personales</t>
  </si>
  <si>
    <t>12</t>
  </si>
  <si>
    <t>Recursos de capital</t>
  </si>
  <si>
    <t>1203</t>
  </si>
  <si>
    <t>Dividendos y utilidades por otras inversiones de capital</t>
  </si>
  <si>
    <t>1205</t>
  </si>
  <si>
    <t>Rendimientos financieros</t>
  </si>
  <si>
    <t>1208</t>
  </si>
  <si>
    <t>Transferencias de capital</t>
  </si>
  <si>
    <t>120806</t>
  </si>
  <si>
    <t>De otras entidades del gobierno general</t>
  </si>
  <si>
    <t>120806002</t>
  </si>
  <si>
    <t>Condicionadas a la adquisición de un activo</t>
  </si>
  <si>
    <t>12080600201</t>
  </si>
  <si>
    <t>CONVENIOS  MUNICIPIOS</t>
  </si>
  <si>
    <t>12080600202</t>
  </si>
  <si>
    <t>CXC  CONVENIOS  MUNICIPIOS</t>
  </si>
  <si>
    <t>12080600203</t>
  </si>
  <si>
    <t>DPTO DEL  HUILA -ESTAMPILLA PRODESARROLLO</t>
  </si>
  <si>
    <t>12080600204</t>
  </si>
  <si>
    <t>CXC   DPTO DEL   HUILA -ESTAMPILLA PRODESARROLLO</t>
  </si>
  <si>
    <t>12080600205</t>
  </si>
  <si>
    <t>CONVENIOS DEPARTAMENTO DEL  HUILA</t>
  </si>
  <si>
    <t>12080600206</t>
  </si>
  <si>
    <t>CXC  CONVENIOS DEPARTAMENTO DEL  HUILA</t>
  </si>
  <si>
    <t>12080600207</t>
  </si>
  <si>
    <t>Plan Departamental de Aguas</t>
  </si>
  <si>
    <t>12080600208</t>
  </si>
  <si>
    <t>FONDO NACIONAL DE GESTION DEL RIESGO</t>
  </si>
  <si>
    <t>1213</t>
  </si>
  <si>
    <t>Reintegros y otros recursos no apropiados</t>
  </si>
  <si>
    <t>*1  -Mayor valor en recaudo  corresponde a pago de  facturas  de  vigencia anterior  y que estan pendientes de adicionar  como cxc al  presupuesto.</t>
  </si>
  <si>
    <t>21</t>
  </si>
  <si>
    <t>Funcionamiento</t>
  </si>
  <si>
    <t>211</t>
  </si>
  <si>
    <t>Gastos de personal</t>
  </si>
  <si>
    <t>21101</t>
  </si>
  <si>
    <t>Planta de personal permanente</t>
  </si>
  <si>
    <t>2110101</t>
  </si>
  <si>
    <t>Factores constitutivos de salario</t>
  </si>
  <si>
    <t>2110102</t>
  </si>
  <si>
    <t>Contribuciones inherentes a la nómina</t>
  </si>
  <si>
    <t>2110103</t>
  </si>
  <si>
    <t>Remuneraciones no constitutivas de factor salarial</t>
  </si>
  <si>
    <t>21102</t>
  </si>
  <si>
    <t>Personal supernumerario y planta temporal</t>
  </si>
  <si>
    <t>2110201</t>
  </si>
  <si>
    <t>2110202</t>
  </si>
  <si>
    <t>2110203</t>
  </si>
  <si>
    <t>212</t>
  </si>
  <si>
    <t>Adquisición de bienes y servicios</t>
  </si>
  <si>
    <t>21201</t>
  </si>
  <si>
    <t>Adquisición de activos no financieros</t>
  </si>
  <si>
    <t>Activos fijos</t>
  </si>
  <si>
    <t>Maquinaria y equipo</t>
  </si>
  <si>
    <t>21202</t>
  </si>
  <si>
    <t>Adquisiciones diferentes de activos</t>
  </si>
  <si>
    <t>Materiales y suministros</t>
  </si>
  <si>
    <t>Adquisición de servicios</t>
  </si>
  <si>
    <t>213</t>
  </si>
  <si>
    <t>Transferencias corrientes</t>
  </si>
  <si>
    <t>21313</t>
  </si>
  <si>
    <t>Sentencias y conciliaciones</t>
  </si>
  <si>
    <t>217</t>
  </si>
  <si>
    <t>Disminución de pasivos</t>
  </si>
  <si>
    <t>21701</t>
  </si>
  <si>
    <t>Cesantías</t>
  </si>
  <si>
    <t>218</t>
  </si>
  <si>
    <t>Gastos por tributos, tasas, contribuciones, multas, sanciones e intereses de mora</t>
  </si>
  <si>
    <t>21801</t>
  </si>
  <si>
    <t>Impuestos</t>
  </si>
  <si>
    <t>21804</t>
  </si>
  <si>
    <t>Contribuciones</t>
  </si>
  <si>
    <t>21805</t>
  </si>
  <si>
    <t>21806</t>
  </si>
  <si>
    <t>CXP - IMPUESTOS</t>
  </si>
  <si>
    <t>23</t>
  </si>
  <si>
    <t>232</t>
  </si>
  <si>
    <t>23201</t>
  </si>
  <si>
    <t>2320101</t>
  </si>
  <si>
    <t>2320101001</t>
  </si>
  <si>
    <t>Edificaciones y estructuras</t>
  </si>
  <si>
    <t>2320101003</t>
  </si>
  <si>
    <t>23202</t>
  </si>
  <si>
    <t>2320202</t>
  </si>
  <si>
    <t>2320202005</t>
  </si>
  <si>
    <t>Servicios de la construcción</t>
  </si>
  <si>
    <t>2320202008</t>
  </si>
  <si>
    <t>2320202009</t>
  </si>
  <si>
    <t>24</t>
  </si>
  <si>
    <t>Gastos de comercialización y producción</t>
  </si>
  <si>
    <t>245</t>
  </si>
  <si>
    <t>24501</t>
  </si>
  <si>
    <t>2450103</t>
  </si>
  <si>
    <t>2450104</t>
  </si>
  <si>
    <t>24502</t>
  </si>
  <si>
    <t>2450206</t>
  </si>
  <si>
    <t>2450208</t>
  </si>
  <si>
    <t>EJECUCION PRESUPUESTAL DE GASTOS ENERO 01  A  MARZO   31 DE  2022</t>
  </si>
  <si>
    <t>EJECUCION PRESUPUESTAL DE GASTOS ABRIL 01 A JUNIO 30 DE  2022</t>
  </si>
  <si>
    <t>PPTOINICIAL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</si>
  <si>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</si>
  <si>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</si>
  <si>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</si>
  <si>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</si>
  <si>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0</t>
  </si>
  <si>
    <t>Otros bienes transportables (excepto productos metálicos maquinaria y equipo)</t>
  </si>
  <si>
    <t>Servicios financieros y servicios conexos servicios inmobiliarios y servicios de leasing</t>
  </si>
  <si>
    <t>Servicios para la comunidad sociales y personales</t>
  </si>
  <si>
    <t>2170101</t>
  </si>
  <si>
    <t>Cesantías definitivas</t>
  </si>
  <si>
    <t>2170102</t>
  </si>
  <si>
    <t>CXP  Cesantías parciales</t>
  </si>
  <si>
    <t>Gastos por tributos tasas contribuciones multas sanciones e intereses de mora</t>
  </si>
  <si>
    <t>Multas sanciones e intereses de mora</t>
  </si>
  <si>
    <t>Productos metálicos maquinaria y equipo</t>
  </si>
  <si>
    <t>Servicios de alojamiento servicios de suministro de comidas y bebidas servicios de transporte y servicios de distribución de electricidad gas y agua</t>
  </si>
  <si>
    <t>25</t>
  </si>
  <si>
    <t>DISPONIBILIDAD FINAL</t>
  </si>
  <si>
    <t>EJECUCION PRESUPUESTAL DE INGRESOS ABRIL A JUNIO DE  2022</t>
  </si>
  <si>
    <t>CAUSACION ENERO A MARZO</t>
  </si>
  <si>
    <t xml:space="preserve">PERIODO ABRIL A JUNIO </t>
  </si>
  <si>
    <t>RECAUDO  ENERO A MARZO</t>
  </si>
  <si>
    <t>PRESUPUESTO DE  INGRESOS</t>
  </si>
  <si>
    <t xml:space="preserve">DISP. INICIAL  </t>
  </si>
  <si>
    <t>Servicios para la comunidad  sociales y personales</t>
  </si>
  <si>
    <t>PLAN DEPARTAMENTAL DE AGUA</t>
  </si>
  <si>
    <t>EJECUCION PRESUPUESTAL DE GASTOS JULIO A SEPTIEMBRE  DE  2022</t>
  </si>
  <si>
    <t xml:space="preserve">EJECUCION   ENERO A JUNIO  </t>
  </si>
  <si>
    <t xml:space="preserve">EJECUCION  JULIO A SEPT. </t>
  </si>
  <si>
    <t xml:space="preserve">GIRO ENERO A  JUNIO  </t>
  </si>
  <si>
    <t xml:space="preserve">GIRO  JULIO A SEPT. </t>
  </si>
  <si>
    <t>EJECUCION PRESUPUESTAL DE INGRESOS JULIO A SEPTIEMBRE  DE  2021</t>
  </si>
  <si>
    <t xml:space="preserve">CAUSACION ENERO A JUNIO </t>
  </si>
  <si>
    <t xml:space="preserve">PERIODO JULIO A SEPT. </t>
  </si>
  <si>
    <t xml:space="preserve">RECAUDO  ENERO A JUNIO </t>
  </si>
  <si>
    <t>PERIODO JULIO A 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</si>
</sst>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MS Sans Serif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 Narrow"/>
      <family val="2"/>
    </font>
    <font>
      <b/>
      <sz val="9"/>
      <name val="Calibri"/>
      <family val="2"/>
      <scheme val="minor"/>
    </font>
    <font>
      <sz val="8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0" fillId="0" borderId="0" applyFont="0" applyFill="0" applyBorder="0" applyAlignment="0" applyProtection="0"/>
    <xf numFmtId="0" fontId="21" fillId="0" borderId="0"/>
    <xf numFmtId="43" fontId="10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1" fillId="3" borderId="0" xfId="0" applyFont="1" applyFill="1"/>
    <xf numFmtId="0" fontId="0" fillId="0" borderId="0" xfId="0" applyFill="1" applyBorder="1"/>
    <xf numFmtId="4" fontId="6" fillId="0" borderId="0" xfId="0" applyNumberFormat="1" applyFont="1"/>
    <xf numFmtId="0" fontId="3" fillId="2" borderId="1" xfId="0" applyFont="1" applyFill="1" applyBorder="1" applyAlignment="1">
      <alignment horizontal="center" vertical="justify"/>
    </xf>
    <xf numFmtId="4" fontId="3" fillId="2" borderId="2" xfId="0" applyNumberFormat="1" applyFont="1" applyFill="1" applyBorder="1" applyAlignment="1">
      <alignment horizontal="center" vertical="justify"/>
    </xf>
    <xf numFmtId="0" fontId="1" fillId="0" borderId="0" xfId="0" applyFont="1"/>
    <xf numFmtId="4" fontId="1" fillId="3" borderId="0" xfId="0" applyNumberFormat="1" applyFont="1" applyFill="1"/>
    <xf numFmtId="4" fontId="1" fillId="0" borderId="0" xfId="0" applyNumberFormat="1" applyFont="1"/>
    <xf numFmtId="0" fontId="0" fillId="0" borderId="0" xfId="0" applyFont="1"/>
    <xf numFmtId="4" fontId="9" fillId="0" borderId="0" xfId="0" applyNumberFormat="1" applyFont="1"/>
    <xf numFmtId="4" fontId="1" fillId="5" borderId="0" xfId="0" applyNumberFormat="1" applyFont="1" applyFill="1"/>
    <xf numFmtId="4" fontId="12" fillId="0" borderId="0" xfId="0" applyNumberFormat="1" applyFont="1" applyAlignment="1">
      <alignment horizontal="center"/>
    </xf>
    <xf numFmtId="4" fontId="13" fillId="2" borderId="1" xfId="0" applyNumberFormat="1" applyFont="1" applyFill="1" applyBorder="1" applyAlignment="1">
      <alignment horizontal="center" vertical="justify"/>
    </xf>
    <xf numFmtId="4" fontId="13" fillId="2" borderId="1" xfId="0" applyNumberFormat="1" applyFont="1" applyFill="1" applyBorder="1" applyAlignment="1">
      <alignment horizontal="center" vertical="top"/>
    </xf>
    <xf numFmtId="0" fontId="0" fillId="0" borderId="0" xfId="0" applyFont="1" applyFill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5" borderId="0" xfId="0" applyFill="1"/>
    <xf numFmtId="0" fontId="1" fillId="5" borderId="0" xfId="0" applyFont="1" applyFill="1"/>
    <xf numFmtId="4" fontId="0" fillId="5" borderId="0" xfId="0" applyNumberFormat="1" applyFont="1" applyFill="1"/>
    <xf numFmtId="0" fontId="0" fillId="5" borderId="0" xfId="0" applyFont="1" applyFill="1"/>
    <xf numFmtId="0" fontId="6" fillId="0" borderId="0" xfId="0" applyFont="1"/>
    <xf numFmtId="4" fontId="3" fillId="3" borderId="1" xfId="0" applyNumberFormat="1" applyFont="1" applyFill="1" applyBorder="1" applyAlignment="1">
      <alignment horizontal="center" vertical="justify"/>
    </xf>
    <xf numFmtId="0" fontId="11" fillId="0" borderId="0" xfId="0" applyFont="1" applyAlignment="1">
      <alignment horizontal="center"/>
    </xf>
    <xf numFmtId="4" fontId="3" fillId="6" borderId="1" xfId="0" applyNumberFormat="1" applyFont="1" applyFill="1" applyBorder="1" applyAlignment="1">
      <alignment horizontal="center" vertical="justify"/>
    </xf>
    <xf numFmtId="4" fontId="5" fillId="5" borderId="0" xfId="0" applyNumberFormat="1" applyFont="1" applyFill="1" applyAlignment="1">
      <alignment horizontal="center"/>
    </xf>
    <xf numFmtId="0" fontId="7" fillId="7" borderId="1" xfId="0" quotePrefix="1" applyNumberFormat="1" applyFont="1" applyFill="1" applyBorder="1"/>
    <xf numFmtId="4" fontId="7" fillId="7" borderId="1" xfId="0" quotePrefix="1" applyNumberFormat="1" applyFont="1" applyFill="1" applyBorder="1"/>
    <xf numFmtId="4" fontId="4" fillId="7" borderId="0" xfId="0" applyNumberFormat="1" applyFont="1" applyFill="1"/>
    <xf numFmtId="0" fontId="4" fillId="7" borderId="0" xfId="0" applyFont="1" applyFill="1"/>
    <xf numFmtId="0" fontId="17" fillId="0" borderId="1" xfId="0" quotePrefix="1" applyNumberFormat="1" applyFont="1" applyBorder="1"/>
    <xf numFmtId="4" fontId="17" fillId="0" borderId="1" xfId="0" quotePrefix="1" applyNumberFormat="1" applyFont="1" applyBorder="1"/>
    <xf numFmtId="0" fontId="12" fillId="3" borderId="1" xfId="0" quotePrefix="1" applyNumberFormat="1" applyFont="1" applyFill="1" applyBorder="1"/>
    <xf numFmtId="4" fontId="12" fillId="3" borderId="1" xfId="0" quotePrefix="1" applyNumberFormat="1" applyFont="1" applyFill="1" applyBorder="1"/>
    <xf numFmtId="0" fontId="12" fillId="0" borderId="1" xfId="0" quotePrefix="1" applyNumberFormat="1" applyFont="1" applyBorder="1"/>
    <xf numFmtId="4" fontId="12" fillId="0" borderId="1" xfId="0" quotePrefix="1" applyNumberFormat="1" applyFont="1" applyBorder="1"/>
    <xf numFmtId="0" fontId="18" fillId="0" borderId="0" xfId="0" applyNumberFormat="1" applyFont="1" applyFill="1" applyBorder="1"/>
    <xf numFmtId="0" fontId="12" fillId="0" borderId="1" xfId="0" quotePrefix="1" applyNumberFormat="1" applyFont="1" applyFill="1" applyBorder="1"/>
    <xf numFmtId="4" fontId="12" fillId="0" borderId="1" xfId="0" quotePrefix="1" applyNumberFormat="1" applyFont="1" applyFill="1" applyBorder="1"/>
    <xf numFmtId="0" fontId="1" fillId="0" borderId="0" xfId="0" applyFont="1" applyFill="1"/>
    <xf numFmtId="4" fontId="19" fillId="5" borderId="0" xfId="0" applyNumberFormat="1" applyFont="1" applyFill="1"/>
    <xf numFmtId="1" fontId="0" fillId="0" borderId="0" xfId="0" applyNumberFormat="1" applyAlignment="1">
      <alignment horizontal="left"/>
    </xf>
    <xf numFmtId="41" fontId="0" fillId="0" borderId="0" xfId="1" applyFont="1"/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left" vertical="justify"/>
    </xf>
    <xf numFmtId="0" fontId="20" fillId="2" borderId="1" xfId="0" applyFont="1" applyFill="1" applyBorder="1" applyAlignment="1">
      <alignment horizontal="center" vertical="justify"/>
    </xf>
    <xf numFmtId="4" fontId="3" fillId="8" borderId="1" xfId="0" applyNumberFormat="1" applyFont="1" applyFill="1" applyBorder="1" applyAlignment="1">
      <alignment horizontal="center" vertical="justify"/>
    </xf>
    <xf numFmtId="4" fontId="3" fillId="9" borderId="1" xfId="0" applyNumberFormat="1" applyFont="1" applyFill="1" applyBorder="1" applyAlignment="1">
      <alignment horizontal="center" vertical="justify"/>
    </xf>
    <xf numFmtId="1" fontId="8" fillId="4" borderId="1" xfId="0" applyNumberFormat="1" applyFont="1" applyFill="1" applyBorder="1" applyAlignment="1">
      <alignment horizontal="left"/>
    </xf>
    <xf numFmtId="0" fontId="14" fillId="4" borderId="1" xfId="0" applyFont="1" applyFill="1" applyBorder="1"/>
    <xf numFmtId="4" fontId="15" fillId="4" borderId="1" xfId="0" applyNumberFormat="1" applyFont="1" applyFill="1" applyBorder="1"/>
    <xf numFmtId="1" fontId="8" fillId="0" borderId="1" xfId="0" applyNumberFormat="1" applyFont="1" applyFill="1" applyBorder="1" applyAlignment="1">
      <alignment horizontal="left"/>
    </xf>
    <xf numFmtId="0" fontId="14" fillId="0" borderId="1" xfId="0" applyFont="1" applyFill="1" applyBorder="1"/>
    <xf numFmtId="4" fontId="8" fillId="0" borderId="1" xfId="0" applyNumberFormat="1" applyFont="1" applyFill="1" applyBorder="1"/>
    <xf numFmtId="4" fontId="6" fillId="0" borderId="0" xfId="0" applyNumberFormat="1" applyFont="1" applyFill="1"/>
    <xf numFmtId="0" fontId="7" fillId="3" borderId="1" xfId="2" quotePrefix="1" applyNumberFormat="1" applyFont="1" applyFill="1" applyBorder="1"/>
    <xf numFmtId="0" fontId="12" fillId="3" borderId="1" xfId="2" quotePrefix="1" applyNumberFormat="1" applyFont="1" applyFill="1" applyBorder="1"/>
    <xf numFmtId="4" fontId="7" fillId="3" borderId="1" xfId="2" quotePrefix="1" applyNumberFormat="1" applyFont="1" applyFill="1" applyBorder="1"/>
    <xf numFmtId="0" fontId="7" fillId="0" borderId="1" xfId="2" quotePrefix="1" applyNumberFormat="1" applyFont="1" applyBorder="1"/>
    <xf numFmtId="0" fontId="12" fillId="0" borderId="1" xfId="2" quotePrefix="1" applyNumberFormat="1" applyFont="1" applyBorder="1"/>
    <xf numFmtId="4" fontId="7" fillId="0" borderId="1" xfId="2" quotePrefix="1" applyNumberFormat="1" applyFont="1" applyBorder="1"/>
    <xf numFmtId="0" fontId="18" fillId="0" borderId="1" xfId="2" quotePrefix="1" applyNumberFormat="1" applyFont="1" applyBorder="1"/>
    <xf numFmtId="0" fontId="17" fillId="0" borderId="1" xfId="2" quotePrefix="1" applyNumberFormat="1" applyFont="1" applyBorder="1"/>
    <xf numFmtId="4" fontId="18" fillId="0" borderId="1" xfId="2" quotePrefix="1" applyNumberFormat="1" applyFont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0" xfId="0" applyFont="1" applyAlignment="1"/>
    <xf numFmtId="4" fontId="23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left" vertical="justify"/>
    </xf>
    <xf numFmtId="0" fontId="8" fillId="2" borderId="1" xfId="0" applyFont="1" applyFill="1" applyBorder="1" applyAlignment="1">
      <alignment horizontal="center" vertical="justify"/>
    </xf>
    <xf numFmtId="4" fontId="8" fillId="2" borderId="1" xfId="0" applyNumberFormat="1" applyFont="1" applyFill="1" applyBorder="1" applyAlignment="1">
      <alignment horizontal="center" vertical="justify"/>
    </xf>
    <xf numFmtId="4" fontId="8" fillId="10" borderId="1" xfId="0" applyNumberFormat="1" applyFont="1" applyFill="1" applyBorder="1" applyAlignment="1">
      <alignment horizontal="center" vertical="justify"/>
    </xf>
    <xf numFmtId="4" fontId="8" fillId="11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4" fontId="7" fillId="12" borderId="1" xfId="0" quotePrefix="1" applyNumberFormat="1" applyFont="1" applyFill="1" applyBorder="1" applyAlignment="1">
      <alignment horizontal="left"/>
    </xf>
    <xf numFmtId="4" fontId="7" fillId="12" borderId="1" xfId="0" quotePrefix="1" applyNumberFormat="1" applyFont="1" applyFill="1" applyBorder="1"/>
    <xf numFmtId="4" fontId="7" fillId="0" borderId="0" xfId="0" quotePrefix="1" applyNumberFormat="1" applyFont="1" applyFill="1" applyBorder="1"/>
    <xf numFmtId="0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24" fillId="3" borderId="1" xfId="0" quotePrefix="1" applyNumberFormat="1" applyFont="1" applyFill="1" applyBorder="1" applyAlignment="1">
      <alignment horizontal="left"/>
    </xf>
    <xf numFmtId="0" fontId="24" fillId="3" borderId="1" xfId="0" quotePrefix="1" applyNumberFormat="1" applyFont="1" applyFill="1" applyBorder="1"/>
    <xf numFmtId="4" fontId="24" fillId="3" borderId="1" xfId="0" quotePrefix="1" applyNumberFormat="1" applyFont="1" applyFill="1" applyBorder="1"/>
    <xf numFmtId="0" fontId="24" fillId="3" borderId="0" xfId="0" applyFont="1" applyFill="1"/>
    <xf numFmtId="0" fontId="24" fillId="0" borderId="1" xfId="0" quotePrefix="1" applyNumberFormat="1" applyFont="1" applyFill="1" applyBorder="1" applyAlignment="1">
      <alignment horizontal="left"/>
    </xf>
    <xf numFmtId="0" fontId="24" fillId="0" borderId="1" xfId="0" quotePrefix="1" applyNumberFormat="1" applyFont="1" applyFill="1" applyBorder="1"/>
    <xf numFmtId="4" fontId="24" fillId="0" borderId="1" xfId="0" quotePrefix="1" applyNumberFormat="1" applyFont="1" applyFill="1" applyBorder="1"/>
    <xf numFmtId="0" fontId="24" fillId="0" borderId="0" xfId="0" applyFont="1"/>
    <xf numFmtId="0" fontId="25" fillId="0" borderId="1" xfId="0" quotePrefix="1" applyNumberFormat="1" applyFont="1" applyFill="1" applyBorder="1" applyAlignment="1">
      <alignment horizontal="left"/>
    </xf>
    <xf numFmtId="0" fontId="25" fillId="0" borderId="1" xfId="0" quotePrefix="1" applyNumberFormat="1" applyFont="1" applyFill="1" applyBorder="1"/>
    <xf numFmtId="4" fontId="25" fillId="0" borderId="1" xfId="0" quotePrefix="1" applyNumberFormat="1" applyFont="1" applyFill="1" applyBorder="1"/>
    <xf numFmtId="0" fontId="25" fillId="0" borderId="0" xfId="0" applyFont="1"/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4" fontId="0" fillId="5" borderId="0" xfId="0" applyNumberFormat="1" applyFill="1"/>
    <xf numFmtId="0" fontId="0" fillId="0" borderId="0" xfId="0" applyFill="1"/>
    <xf numFmtId="0" fontId="24" fillId="0" borderId="1" xfId="0" quotePrefix="1" applyNumberFormat="1" applyFont="1" applyBorder="1"/>
    <xf numFmtId="4" fontId="24" fillId="0" borderId="1" xfId="0" quotePrefix="1" applyNumberFormat="1" applyFont="1" applyBorder="1"/>
    <xf numFmtId="0" fontId="25" fillId="0" borderId="1" xfId="0" quotePrefix="1" applyNumberFormat="1" applyFont="1" applyBorder="1"/>
    <xf numFmtId="4" fontId="25" fillId="0" borderId="1" xfId="0" quotePrefix="1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/>
    <xf numFmtId="4" fontId="26" fillId="0" borderId="0" xfId="0" applyNumberFormat="1" applyFont="1"/>
    <xf numFmtId="0" fontId="26" fillId="0" borderId="0" xfId="0" applyFont="1"/>
    <xf numFmtId="4" fontId="3" fillId="13" borderId="1" xfId="0" applyNumberFormat="1" applyFont="1" applyFill="1" applyBorder="1" applyAlignment="1">
      <alignment horizontal="center" vertical="justify"/>
    </xf>
    <xf numFmtId="0" fontId="27" fillId="14" borderId="1" xfId="0" applyFont="1" applyFill="1" applyBorder="1"/>
    <xf numFmtId="4" fontId="27" fillId="14" borderId="1" xfId="0" applyNumberFormat="1" applyFont="1" applyFill="1" applyBorder="1"/>
    <xf numFmtId="4" fontId="1" fillId="5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0" fillId="0" borderId="1" xfId="0" applyBorder="1"/>
    <xf numFmtId="4" fontId="0" fillId="0" borderId="1" xfId="0" applyNumberFormat="1" applyBorder="1"/>
    <xf numFmtId="0" fontId="4" fillId="3" borderId="1" xfId="0" quotePrefix="1" applyFont="1" applyFill="1" applyBorder="1"/>
    <xf numFmtId="4" fontId="4" fillId="3" borderId="1" xfId="0" applyNumberFormat="1" applyFont="1" applyFill="1" applyBorder="1"/>
    <xf numFmtId="4" fontId="4" fillId="5" borderId="0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3" borderId="0" xfId="0" applyFont="1" applyFill="1" applyBorder="1"/>
    <xf numFmtId="0" fontId="5" fillId="0" borderId="0" xfId="0" applyFont="1" applyFill="1" applyBorder="1"/>
    <xf numFmtId="0" fontId="0" fillId="0" borderId="0" xfId="0" applyBorder="1"/>
    <xf numFmtId="0" fontId="28" fillId="0" borderId="1" xfId="0" quotePrefix="1" applyNumberFormat="1" applyFont="1" applyBorder="1"/>
    <xf numFmtId="4" fontId="28" fillId="0" borderId="1" xfId="0" quotePrefix="1" applyNumberFormat="1" applyFont="1" applyBorder="1"/>
    <xf numFmtId="0" fontId="28" fillId="0" borderId="0" xfId="0" applyFont="1"/>
    <xf numFmtId="0" fontId="24" fillId="0" borderId="0" xfId="0" applyFont="1" applyFill="1"/>
    <xf numFmtId="43" fontId="9" fillId="0" borderId="0" xfId="3" applyFont="1"/>
    <xf numFmtId="43" fontId="5" fillId="0" borderId="0" xfId="3" applyFont="1"/>
    <xf numFmtId="43" fontId="0" fillId="0" borderId="0" xfId="3" applyFont="1"/>
    <xf numFmtId="43" fontId="6" fillId="0" borderId="0" xfId="3" applyFont="1"/>
    <xf numFmtId="0" fontId="8" fillId="4" borderId="1" xfId="0" applyNumberFormat="1" applyFont="1" applyFill="1" applyBorder="1"/>
    <xf numFmtId="0" fontId="8" fillId="4" borderId="1" xfId="0" applyFont="1" applyFill="1" applyBorder="1"/>
    <xf numFmtId="4" fontId="29" fillId="4" borderId="1" xfId="0" applyNumberFormat="1" applyFont="1" applyFill="1" applyBorder="1"/>
    <xf numFmtId="0" fontId="12" fillId="3" borderId="0" xfId="0" applyFont="1" applyFill="1"/>
    <xf numFmtId="0" fontId="12" fillId="0" borderId="0" xfId="0" applyFont="1"/>
    <xf numFmtId="0" fontId="17" fillId="0" borderId="0" xfId="0" applyFont="1"/>
    <xf numFmtId="0" fontId="0" fillId="0" borderId="3" xfId="0" applyFill="1" applyBorder="1"/>
    <xf numFmtId="4" fontId="0" fillId="0" borderId="3" xfId="0" applyNumberFormat="1" applyFill="1" applyBorder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7" borderId="1" xfId="0" quotePrefix="1" applyNumberFormat="1" applyFont="1" applyFill="1" applyBorder="1"/>
    <xf numFmtId="4" fontId="12" fillId="7" borderId="1" xfId="0" quotePrefix="1" applyNumberFormat="1" applyFont="1" applyFill="1" applyBorder="1"/>
    <xf numFmtId="4" fontId="19" fillId="7" borderId="0" xfId="0" applyNumberFormat="1" applyFont="1" applyFill="1"/>
    <xf numFmtId="0" fontId="19" fillId="7" borderId="0" xfId="0" applyFont="1" applyFill="1"/>
    <xf numFmtId="4" fontId="17" fillId="0" borderId="1" xfId="0" quotePrefix="1" applyNumberFormat="1" applyFont="1" applyFill="1" applyBorder="1"/>
    <xf numFmtId="0" fontId="19" fillId="0" borderId="0" xfId="0" applyFont="1"/>
    <xf numFmtId="4" fontId="19" fillId="0" borderId="0" xfId="0" applyNumberFormat="1" applyFont="1"/>
    <xf numFmtId="0" fontId="19" fillId="3" borderId="0" xfId="0" applyFont="1" applyFill="1"/>
    <xf numFmtId="4" fontId="19" fillId="3" borderId="0" xfId="0" applyNumberFormat="1" applyFont="1" applyFill="1"/>
    <xf numFmtId="0" fontId="30" fillId="0" borderId="0" xfId="0" applyFont="1"/>
    <xf numFmtId="0" fontId="17" fillId="0" borderId="4" xfId="0" quotePrefix="1" applyNumberFormat="1" applyFont="1" applyBorder="1"/>
    <xf numFmtId="4" fontId="17" fillId="0" borderId="4" xfId="0" quotePrefix="1" applyNumberFormat="1" applyFont="1" applyBorder="1"/>
    <xf numFmtId="4" fontId="17" fillId="0" borderId="4" xfId="0" quotePrefix="1" applyNumberFormat="1" applyFont="1" applyFill="1" applyBorder="1"/>
    <xf numFmtId="0" fontId="6" fillId="5" borderId="0" xfId="0" applyFont="1" applyFill="1"/>
    <xf numFmtId="0" fontId="4" fillId="3" borderId="1" xfId="0" quotePrefix="1" applyNumberFormat="1" applyFont="1" applyFill="1" applyBorder="1"/>
    <xf numFmtId="4" fontId="4" fillId="3" borderId="1" xfId="0" quotePrefix="1" applyNumberFormat="1" applyFont="1" applyFill="1" applyBorder="1"/>
    <xf numFmtId="4" fontId="4" fillId="3" borderId="0" xfId="0" applyNumberFormat="1" applyFont="1" applyFill="1"/>
    <xf numFmtId="0" fontId="4" fillId="3" borderId="0" xfId="0" applyFont="1" applyFill="1"/>
    <xf numFmtId="0" fontId="4" fillId="0" borderId="1" xfId="0" quotePrefix="1" applyNumberFormat="1" applyFont="1" applyBorder="1"/>
    <xf numFmtId="4" fontId="4" fillId="0" borderId="1" xfId="0" quotePrefix="1" applyNumberFormat="1" applyFont="1" applyBorder="1"/>
    <xf numFmtId="4" fontId="4" fillId="0" borderId="0" xfId="0" applyNumberFormat="1" applyFont="1"/>
    <xf numFmtId="0" fontId="4" fillId="0" borderId="0" xfId="0" applyFont="1"/>
    <xf numFmtId="0" fontId="9" fillId="0" borderId="1" xfId="0" quotePrefix="1" applyNumberFormat="1" applyFont="1" applyBorder="1"/>
    <xf numFmtId="4" fontId="9" fillId="0" borderId="1" xfId="0" quotePrefix="1" applyNumberFormat="1" applyFont="1" applyBorder="1"/>
    <xf numFmtId="4" fontId="30" fillId="0" borderId="0" xfId="0" applyNumberFormat="1" applyFont="1"/>
    <xf numFmtId="4" fontId="30" fillId="0" borderId="0" xfId="0" applyNumberFormat="1" applyFont="1" applyFill="1"/>
    <xf numFmtId="0" fontId="6" fillId="0" borderId="1" xfId="0" quotePrefix="1" applyNumberFormat="1" applyFont="1" applyBorder="1"/>
    <xf numFmtId="4" fontId="6" fillId="0" borderId="1" xfId="0" quotePrefix="1" applyNumberFormat="1" applyFont="1" applyBorder="1"/>
    <xf numFmtId="0" fontId="4" fillId="0" borderId="1" xfId="0" quotePrefix="1" applyNumberFormat="1" applyFont="1" applyFill="1" applyBorder="1"/>
    <xf numFmtId="4" fontId="4" fillId="0" borderId="1" xfId="0" quotePrefix="1" applyNumberFormat="1" applyFont="1" applyFill="1" applyBorder="1"/>
    <xf numFmtId="4" fontId="4" fillId="0" borderId="0" xfId="0" applyNumberFormat="1" applyFont="1" applyFill="1"/>
    <xf numFmtId="0" fontId="4" fillId="0" borderId="0" xfId="0" applyFont="1" applyFill="1"/>
  </cellXfs>
  <cellStyles count="4">
    <cellStyle name="Millares" xfId="3" builtinId="3"/>
    <cellStyle name="Millares [0]" xfId="1" builtinId="6"/>
    <cellStyle name="Normal" xfId="0" builtinId="0"/>
    <cellStyle name="Normal 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3" zoomScale="90" zoomScaleNormal="90" workbookViewId="0">
      <selection activeCell="A39" sqref="A39"/>
    </sheetView>
  </sheetViews>
  <sheetFormatPr baseColWidth="10" defaultRowHeight="15" x14ac:dyDescent="0.25"/>
  <cols>
    <col min="1" max="1" width="14.570312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9.5703125" customWidth="1"/>
    <col min="10" max="10" width="17.42578125" customWidth="1"/>
    <col min="11" max="11" width="19.85546875" customWidth="1"/>
    <col min="12" max="12" width="13.7109375" bestFit="1" customWidth="1"/>
  </cols>
  <sheetData>
    <row r="1" spans="1:37" ht="15.75" x14ac:dyDescent="0.2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15.75" x14ac:dyDescent="0.25">
      <c r="A2" s="143" t="s">
        <v>21</v>
      </c>
      <c r="B2" s="143"/>
      <c r="C2" s="143"/>
      <c r="D2" s="143"/>
      <c r="E2" s="143"/>
      <c r="F2" s="143"/>
      <c r="G2" s="143"/>
      <c r="H2" s="143"/>
      <c r="I2" s="143"/>
      <c r="J2" s="14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25">
      <c r="A3" s="1"/>
      <c r="C3" s="2"/>
      <c r="D3" s="2"/>
      <c r="E3" s="2"/>
      <c r="F3" s="6"/>
      <c r="G3" s="6"/>
      <c r="H3" s="6"/>
      <c r="I3" s="6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20" customFormat="1" ht="32.25" customHeight="1" x14ac:dyDescent="0.2">
      <c r="A4" s="7" t="s">
        <v>1</v>
      </c>
      <c r="B4" s="7" t="s">
        <v>2</v>
      </c>
      <c r="C4" s="3" t="s">
        <v>15</v>
      </c>
      <c r="D4" s="3" t="s">
        <v>12</v>
      </c>
      <c r="E4" s="3" t="s">
        <v>13</v>
      </c>
      <c r="F4" s="3" t="s">
        <v>3</v>
      </c>
      <c r="G4" s="26" t="s">
        <v>4</v>
      </c>
      <c r="H4" s="28" t="s">
        <v>5</v>
      </c>
      <c r="I4" s="8" t="s">
        <v>6</v>
      </c>
      <c r="J4" s="3" t="s">
        <v>7</v>
      </c>
      <c r="K4" s="29"/>
      <c r="L4" s="2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7" s="33" customFormat="1" ht="17.25" customHeight="1" x14ac:dyDescent="0.2">
      <c r="A5" s="30" t="s">
        <v>22</v>
      </c>
      <c r="B5" s="30" t="s">
        <v>23</v>
      </c>
      <c r="C5" s="31">
        <v>229927673124</v>
      </c>
      <c r="D5" s="31">
        <v>9.9999999999999995E-7</v>
      </c>
      <c r="E5" s="31">
        <v>9.9999999999999995E-7</v>
      </c>
      <c r="F5" s="31">
        <v>229927673124</v>
      </c>
      <c r="G5" s="31">
        <v>47964540580.629997</v>
      </c>
      <c r="H5" s="31">
        <v>51144112301.489998</v>
      </c>
      <c r="I5" s="31">
        <v>181963132543.37</v>
      </c>
      <c r="J5" s="31">
        <v>-3179571720.8600006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37" s="9" customFormat="1" x14ac:dyDescent="0.25">
      <c r="A6" s="34"/>
      <c r="B6" s="34"/>
      <c r="C6" s="35"/>
      <c r="D6" s="35"/>
      <c r="E6" s="35"/>
      <c r="F6" s="35"/>
      <c r="G6" s="35"/>
      <c r="H6" s="35"/>
      <c r="I6" s="35"/>
      <c r="J6" s="35"/>
      <c r="K6" s="1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37" s="4" customFormat="1" x14ac:dyDescent="0.25">
      <c r="A7" s="36" t="s">
        <v>24</v>
      </c>
      <c r="B7" s="36" t="s">
        <v>25</v>
      </c>
      <c r="C7" s="37">
        <v>18295104068</v>
      </c>
      <c r="D7" s="37">
        <v>9.9999999999999995E-7</v>
      </c>
      <c r="E7" s="37">
        <v>9.9999999999999995E-7</v>
      </c>
      <c r="F7" s="37">
        <v>18295104068</v>
      </c>
      <c r="G7" s="37">
        <v>11640181976.830002</v>
      </c>
      <c r="H7" s="37">
        <v>11640181976.830002</v>
      </c>
      <c r="I7" s="37">
        <v>6654922091.1699982</v>
      </c>
      <c r="J7" s="37">
        <v>0</v>
      </c>
    </row>
    <row r="8" spans="1:37" x14ac:dyDescent="0.25">
      <c r="A8" s="34"/>
      <c r="B8" s="34"/>
      <c r="C8" s="35"/>
      <c r="D8" s="35"/>
      <c r="E8" s="35"/>
      <c r="F8" s="35"/>
      <c r="G8" s="35"/>
      <c r="H8" s="35"/>
      <c r="I8" s="35"/>
      <c r="J8" s="35"/>
      <c r="K8" s="21"/>
    </row>
    <row r="9" spans="1:37" s="4" customFormat="1" x14ac:dyDescent="0.25">
      <c r="A9" s="36" t="s">
        <v>26</v>
      </c>
      <c r="B9" s="36" t="s">
        <v>27</v>
      </c>
      <c r="C9" s="37">
        <v>23486828923</v>
      </c>
      <c r="D9" s="37">
        <v>9.9999999999999995E-7</v>
      </c>
      <c r="E9" s="37">
        <v>9.9999999999999995E-7</v>
      </c>
      <c r="F9" s="37">
        <v>23486828923</v>
      </c>
      <c r="G9" s="37">
        <v>4208651484.5699997</v>
      </c>
      <c r="H9" s="37">
        <v>3577919036.4200001</v>
      </c>
      <c r="I9" s="37">
        <v>19278177438.43</v>
      </c>
      <c r="J9" s="37">
        <v>630732448.14999962</v>
      </c>
    </row>
    <row r="10" spans="1:37" s="9" customFormat="1" x14ac:dyDescent="0.25">
      <c r="A10" s="38" t="s">
        <v>28</v>
      </c>
      <c r="B10" s="38" t="s">
        <v>29</v>
      </c>
      <c r="C10" s="39">
        <v>23486828923</v>
      </c>
      <c r="D10" s="39">
        <v>9.9999999999999995E-7</v>
      </c>
      <c r="E10" s="39">
        <v>9.9999999999999995E-7</v>
      </c>
      <c r="F10" s="39">
        <v>23486828923</v>
      </c>
      <c r="G10" s="39">
        <v>4208651484.5699997</v>
      </c>
      <c r="H10" s="39">
        <v>3577919036.4200001</v>
      </c>
      <c r="I10" s="39">
        <v>19278177438.43</v>
      </c>
      <c r="J10" s="39">
        <v>630732448.14999962</v>
      </c>
      <c r="K10" s="14"/>
    </row>
    <row r="11" spans="1:37" s="9" customFormat="1" x14ac:dyDescent="0.25">
      <c r="A11" s="38" t="s">
        <v>30</v>
      </c>
      <c r="B11" s="38" t="s">
        <v>31</v>
      </c>
      <c r="C11" s="39">
        <v>5627158</v>
      </c>
      <c r="D11" s="39">
        <v>9.9999999999999995E-7</v>
      </c>
      <c r="E11" s="39">
        <v>9.9999999999999995E-7</v>
      </c>
      <c r="F11" s="39">
        <v>5627158</v>
      </c>
      <c r="G11" s="39">
        <v>5170394</v>
      </c>
      <c r="H11" s="39">
        <v>3699429</v>
      </c>
      <c r="I11" s="39">
        <v>456764</v>
      </c>
      <c r="J11" s="39">
        <v>1470965</v>
      </c>
      <c r="K11" s="14"/>
    </row>
    <row r="12" spans="1:37" s="9" customFormat="1" x14ac:dyDescent="0.25">
      <c r="A12" s="38" t="s">
        <v>32</v>
      </c>
      <c r="B12" s="38" t="s">
        <v>33</v>
      </c>
      <c r="C12" s="39">
        <v>23481201765</v>
      </c>
      <c r="D12" s="39">
        <v>9.9999999999999995E-7</v>
      </c>
      <c r="E12" s="39">
        <v>9.9999999999999995E-7</v>
      </c>
      <c r="F12" s="39">
        <v>23481201765</v>
      </c>
      <c r="G12" s="39">
        <v>4203481090.5699997</v>
      </c>
      <c r="H12" s="39">
        <v>3574219607.4200001</v>
      </c>
      <c r="I12" s="39">
        <v>19277720674.43</v>
      </c>
      <c r="J12" s="39">
        <v>629261483.14999962</v>
      </c>
      <c r="K12" s="14"/>
    </row>
    <row r="13" spans="1:37" s="9" customFormat="1" x14ac:dyDescent="0.25">
      <c r="A13" s="38" t="s">
        <v>34</v>
      </c>
      <c r="B13" s="38" t="s">
        <v>35</v>
      </c>
      <c r="C13" s="39">
        <v>23481201765</v>
      </c>
      <c r="D13" s="39">
        <v>9.9999999999999995E-7</v>
      </c>
      <c r="E13" s="39">
        <v>9.9999999999999995E-7</v>
      </c>
      <c r="F13" s="39">
        <v>23481201765</v>
      </c>
      <c r="G13" s="39">
        <v>4203481090.5699997</v>
      </c>
      <c r="H13" s="39">
        <v>3574219607.4200001</v>
      </c>
      <c r="I13" s="39">
        <v>19277720674.43</v>
      </c>
      <c r="J13" s="39">
        <v>629261483.14999962</v>
      </c>
      <c r="K13" s="22"/>
    </row>
    <row r="14" spans="1:37" s="12" customFormat="1" x14ac:dyDescent="0.25">
      <c r="A14" s="34" t="s">
        <v>36</v>
      </c>
      <c r="B14" s="34" t="s">
        <v>37</v>
      </c>
      <c r="C14" s="35">
        <v>1411008202</v>
      </c>
      <c r="D14" s="35">
        <v>9.9999999999999995E-7</v>
      </c>
      <c r="E14" s="35">
        <v>9.9999999999999995E-7</v>
      </c>
      <c r="F14" s="35">
        <v>1411008202</v>
      </c>
      <c r="G14" s="35">
        <v>388858263</v>
      </c>
      <c r="H14" s="35">
        <v>182780569</v>
      </c>
      <c r="I14" s="35">
        <v>1022149939</v>
      </c>
      <c r="J14" s="35">
        <v>206077694</v>
      </c>
      <c r="K14" s="23"/>
    </row>
    <row r="15" spans="1:37" s="12" customFormat="1" x14ac:dyDescent="0.25">
      <c r="A15" s="34" t="s">
        <v>38</v>
      </c>
      <c r="B15" s="34" t="s">
        <v>39</v>
      </c>
      <c r="C15" s="35">
        <v>2641840935</v>
      </c>
      <c r="D15" s="35">
        <v>9.9999999999999995E-7</v>
      </c>
      <c r="E15" s="35">
        <v>9.9999999999999995E-7</v>
      </c>
      <c r="F15" s="35">
        <v>2641840935</v>
      </c>
      <c r="G15" s="35">
        <v>765357334</v>
      </c>
      <c r="H15" s="35">
        <v>652545255</v>
      </c>
      <c r="I15" s="35">
        <v>1876483601</v>
      </c>
      <c r="J15" s="35">
        <v>112812079</v>
      </c>
      <c r="K15" s="24"/>
    </row>
    <row r="16" spans="1:37" s="12" customFormat="1" x14ac:dyDescent="0.25">
      <c r="A16" s="34" t="s">
        <v>40</v>
      </c>
      <c r="B16" s="34" t="s">
        <v>41</v>
      </c>
      <c r="C16" s="35">
        <v>1276114710</v>
      </c>
      <c r="D16" s="35">
        <v>9.9999999999999995E-7</v>
      </c>
      <c r="E16" s="35">
        <v>9.9999999999999995E-7</v>
      </c>
      <c r="F16" s="35">
        <v>1276114710</v>
      </c>
      <c r="G16" s="35">
        <v>569275510</v>
      </c>
      <c r="H16" s="35">
        <v>438842938</v>
      </c>
      <c r="I16" s="35">
        <v>706839200</v>
      </c>
      <c r="J16" s="35">
        <v>130432572</v>
      </c>
      <c r="K16" s="23"/>
    </row>
    <row r="17" spans="1:25" s="12" customFormat="1" x14ac:dyDescent="0.25">
      <c r="A17" s="34" t="s">
        <v>42</v>
      </c>
      <c r="B17" s="34" t="s">
        <v>43</v>
      </c>
      <c r="C17" s="35">
        <v>101174248</v>
      </c>
      <c r="D17" s="35">
        <v>9.9999999999999995E-7</v>
      </c>
      <c r="E17" s="35">
        <v>9.9999999999999995E-7</v>
      </c>
      <c r="F17" s="35">
        <v>101174248</v>
      </c>
      <c r="G17" s="35">
        <v>51731352</v>
      </c>
      <c r="H17" s="35">
        <v>22733570</v>
      </c>
      <c r="I17" s="35">
        <v>49442896</v>
      </c>
      <c r="J17" s="35">
        <v>28997782</v>
      </c>
      <c r="K17" s="24"/>
    </row>
    <row r="18" spans="1:25" s="12" customFormat="1" x14ac:dyDescent="0.25">
      <c r="A18" s="34" t="s">
        <v>44</v>
      </c>
      <c r="B18" s="34" t="s">
        <v>45</v>
      </c>
      <c r="C18" s="35">
        <v>7910689556</v>
      </c>
      <c r="D18" s="35">
        <v>9.9999999999999995E-7</v>
      </c>
      <c r="E18" s="35">
        <v>9.9999999999999995E-7</v>
      </c>
      <c r="F18" s="35">
        <v>7910689556</v>
      </c>
      <c r="G18" s="35">
        <v>596361601</v>
      </c>
      <c r="H18" s="35">
        <v>2086518028.4200001</v>
      </c>
      <c r="I18" s="35">
        <v>7314327955</v>
      </c>
      <c r="J18" s="35">
        <v>-1490156427.4200001</v>
      </c>
      <c r="K18" s="21" t="s">
        <v>20</v>
      </c>
    </row>
    <row r="19" spans="1:25" s="12" customFormat="1" x14ac:dyDescent="0.25">
      <c r="A19" s="34" t="s">
        <v>46</v>
      </c>
      <c r="B19" s="34" t="s">
        <v>47</v>
      </c>
      <c r="C19" s="35">
        <v>10140374114</v>
      </c>
      <c r="D19" s="35">
        <v>9.9999999999999995E-7</v>
      </c>
      <c r="E19" s="35">
        <v>9.9999999999999995E-7</v>
      </c>
      <c r="F19" s="35">
        <v>10140374114</v>
      </c>
      <c r="G19" s="35">
        <v>1831897030.5699999</v>
      </c>
      <c r="H19" s="35">
        <v>190799247</v>
      </c>
      <c r="I19" s="35">
        <v>8308477083.4300003</v>
      </c>
      <c r="J19" s="35">
        <v>1641097783.5699999</v>
      </c>
      <c r="K19" s="24"/>
    </row>
    <row r="20" spans="1:25" s="9" customFormat="1" x14ac:dyDescent="0.25">
      <c r="A20" s="34"/>
      <c r="B20" s="34"/>
      <c r="C20" s="35"/>
      <c r="D20" s="35"/>
      <c r="E20" s="35"/>
      <c r="F20" s="35"/>
      <c r="G20" s="35"/>
      <c r="H20" s="35"/>
      <c r="I20" s="35"/>
      <c r="J20" s="35"/>
      <c r="K20" s="22"/>
    </row>
    <row r="21" spans="1:25" s="4" customFormat="1" x14ac:dyDescent="0.25">
      <c r="A21" s="36" t="s">
        <v>48</v>
      </c>
      <c r="B21" s="36" t="s">
        <v>49</v>
      </c>
      <c r="C21" s="37">
        <v>188145740133</v>
      </c>
      <c r="D21" s="37">
        <v>9.9999999999999995E-7</v>
      </c>
      <c r="E21" s="37">
        <v>9.9999999999999995E-7</v>
      </c>
      <c r="F21" s="37">
        <v>188145740133</v>
      </c>
      <c r="G21" s="37">
        <v>32115707119.229996</v>
      </c>
      <c r="H21" s="37">
        <v>35926011288.239998</v>
      </c>
      <c r="I21" s="37">
        <v>156030033013.77002</v>
      </c>
      <c r="J21" s="37">
        <v>-3810304169.0100021</v>
      </c>
    </row>
    <row r="22" spans="1:25" s="43" customFormat="1" x14ac:dyDescent="0.25">
      <c r="A22" s="41"/>
      <c r="B22" s="41"/>
      <c r="C22" s="42"/>
      <c r="D22" s="42"/>
      <c r="E22" s="42"/>
      <c r="F22" s="42"/>
      <c r="G22" s="42"/>
      <c r="H22" s="42"/>
      <c r="I22" s="42"/>
      <c r="J22" s="42"/>
    </row>
    <row r="23" spans="1:25" s="9" customFormat="1" x14ac:dyDescent="0.25">
      <c r="A23" s="38" t="s">
        <v>50</v>
      </c>
      <c r="B23" s="38" t="s">
        <v>51</v>
      </c>
      <c r="C23" s="39">
        <v>12021640</v>
      </c>
      <c r="D23" s="39">
        <v>9.9999999999999995E-7</v>
      </c>
      <c r="E23" s="39">
        <v>9.9999999999999995E-7</v>
      </c>
      <c r="F23" s="39">
        <v>12021640</v>
      </c>
      <c r="G23" s="39">
        <v>1.9999999999999999E-6</v>
      </c>
      <c r="H23" s="39">
        <v>1.9999999999999999E-6</v>
      </c>
      <c r="I23" s="39">
        <v>12021639.999998</v>
      </c>
      <c r="J23" s="39">
        <v>0</v>
      </c>
      <c r="K23" s="22"/>
    </row>
    <row r="24" spans="1:25" s="9" customFormat="1" x14ac:dyDescent="0.25">
      <c r="A24" s="38" t="s">
        <v>52</v>
      </c>
      <c r="B24" s="38" t="s">
        <v>53</v>
      </c>
      <c r="C24" s="39">
        <v>12943555</v>
      </c>
      <c r="D24" s="39">
        <v>9.9999999999999995E-7</v>
      </c>
      <c r="E24" s="39">
        <v>9.9999999999999995E-7</v>
      </c>
      <c r="F24" s="39">
        <v>12943555</v>
      </c>
      <c r="G24" s="39">
        <v>2999544.16</v>
      </c>
      <c r="H24" s="39">
        <v>2999544.16</v>
      </c>
      <c r="I24" s="39">
        <v>9944010.8399999999</v>
      </c>
      <c r="J24" s="39">
        <v>0</v>
      </c>
      <c r="K24" s="22"/>
    </row>
    <row r="25" spans="1:25" x14ac:dyDescent="0.25">
      <c r="A25" s="34"/>
      <c r="B25" s="34"/>
      <c r="C25" s="35"/>
      <c r="D25" s="35"/>
      <c r="E25" s="35"/>
      <c r="F25" s="35"/>
      <c r="G25" s="35"/>
      <c r="H25" s="35"/>
      <c r="I25" s="35"/>
      <c r="J25" s="35"/>
      <c r="K25" s="21"/>
    </row>
    <row r="26" spans="1:25" s="4" customFormat="1" x14ac:dyDescent="0.25">
      <c r="A26" s="38" t="s">
        <v>54</v>
      </c>
      <c r="B26" s="38" t="s">
        <v>55</v>
      </c>
      <c r="C26" s="39">
        <v>188111856325</v>
      </c>
      <c r="D26" s="39">
        <v>9.9999999999999995E-7</v>
      </c>
      <c r="E26" s="39">
        <v>9.9999999999999995E-7</v>
      </c>
      <c r="F26" s="39">
        <v>188111856325</v>
      </c>
      <c r="G26" s="39">
        <v>32073586016.709999</v>
      </c>
      <c r="H26" s="39">
        <v>35883890185.720001</v>
      </c>
      <c r="I26" s="39">
        <v>156038270308.29001</v>
      </c>
      <c r="J26" s="39">
        <v>-3810304169.0100021</v>
      </c>
      <c r="K26" s="14"/>
      <c r="L26" s="14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9" customFormat="1" x14ac:dyDescent="0.25">
      <c r="A27" s="38" t="s">
        <v>56</v>
      </c>
      <c r="B27" s="38" t="s">
        <v>57</v>
      </c>
      <c r="C27" s="39">
        <v>188111856325</v>
      </c>
      <c r="D27" s="39">
        <v>9.9999999999999995E-7</v>
      </c>
      <c r="E27" s="39">
        <v>9.9999999999999995E-7</v>
      </c>
      <c r="F27" s="39">
        <v>188111856325</v>
      </c>
      <c r="G27" s="39">
        <v>32073586016.709999</v>
      </c>
      <c r="H27" s="39">
        <v>35883890185.720001</v>
      </c>
      <c r="I27" s="39">
        <v>156038270308.29001</v>
      </c>
      <c r="J27" s="39">
        <v>-3810304169.0100021</v>
      </c>
      <c r="K27" s="14"/>
      <c r="L27" s="14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s="9" customFormat="1" x14ac:dyDescent="0.25">
      <c r="A28" s="38" t="s">
        <v>58</v>
      </c>
      <c r="B28" s="38" t="s">
        <v>59</v>
      </c>
      <c r="C28" s="39">
        <v>188111856325</v>
      </c>
      <c r="D28" s="39">
        <v>9.9999999999999995E-7</v>
      </c>
      <c r="E28" s="39">
        <v>9.9999999999999995E-7</v>
      </c>
      <c r="F28" s="39">
        <v>188111856325</v>
      </c>
      <c r="G28" s="39">
        <v>32073586016.709999</v>
      </c>
      <c r="H28" s="39">
        <v>35883890185.720001</v>
      </c>
      <c r="I28" s="39">
        <v>156038270308.29001</v>
      </c>
      <c r="J28" s="39">
        <v>-3810304169.0100021</v>
      </c>
      <c r="K28" s="44"/>
    </row>
    <row r="29" spans="1:25" x14ac:dyDescent="0.25">
      <c r="A29" s="34" t="s">
        <v>60</v>
      </c>
      <c r="B29" s="34" t="s">
        <v>61</v>
      </c>
      <c r="C29" s="35">
        <v>3000000000</v>
      </c>
      <c r="D29" s="35">
        <v>9.9999999999999995E-7</v>
      </c>
      <c r="E29" s="35">
        <v>9.9999999999999995E-7</v>
      </c>
      <c r="F29" s="35">
        <v>3000000000</v>
      </c>
      <c r="G29" s="35">
        <v>1.9999999999999999E-6</v>
      </c>
      <c r="H29" s="35">
        <v>1.9999999999999999E-6</v>
      </c>
      <c r="I29" s="35">
        <v>2999999999.9999981</v>
      </c>
      <c r="J29" s="35">
        <v>0</v>
      </c>
      <c r="K29" s="21"/>
    </row>
    <row r="30" spans="1:25" x14ac:dyDescent="0.25">
      <c r="A30" s="34" t="s">
        <v>62</v>
      </c>
      <c r="B30" s="34" t="s">
        <v>63</v>
      </c>
      <c r="C30" s="35">
        <v>440535791</v>
      </c>
      <c r="D30" s="35">
        <v>9.9999999999999995E-7</v>
      </c>
      <c r="E30" s="35">
        <v>9.9999999999999995E-7</v>
      </c>
      <c r="F30" s="35">
        <v>440535791</v>
      </c>
      <c r="G30" s="35">
        <v>440535791.00000101</v>
      </c>
      <c r="H30" s="35">
        <v>512000000</v>
      </c>
      <c r="I30" s="35">
        <v>-1.0132789611816406E-6</v>
      </c>
      <c r="J30" s="35">
        <v>-71464208.999998987</v>
      </c>
      <c r="K30" s="21" t="s">
        <v>20</v>
      </c>
    </row>
    <row r="31" spans="1:25" x14ac:dyDescent="0.25">
      <c r="A31" s="34" t="s">
        <v>64</v>
      </c>
      <c r="B31" s="34" t="s">
        <v>65</v>
      </c>
      <c r="C31" s="35">
        <v>3799537190</v>
      </c>
      <c r="D31" s="35">
        <v>9.9999999999999995E-7</v>
      </c>
      <c r="E31" s="35">
        <v>9.9999999999999995E-7</v>
      </c>
      <c r="F31" s="35">
        <v>3799537190</v>
      </c>
      <c r="G31" s="35">
        <v>321307200.00000101</v>
      </c>
      <c r="H31" s="35">
        <v>1.9999999999999999E-6</v>
      </c>
      <c r="I31" s="35">
        <v>3478229989.999999</v>
      </c>
      <c r="J31" s="35">
        <v>321307199.99999899</v>
      </c>
      <c r="K31" s="21" t="s">
        <v>20</v>
      </c>
    </row>
    <row r="32" spans="1:25" x14ac:dyDescent="0.25">
      <c r="A32" s="34" t="s">
        <v>66</v>
      </c>
      <c r="B32" s="34" t="s">
        <v>67</v>
      </c>
      <c r="C32" s="35">
        <v>219248041</v>
      </c>
      <c r="D32" s="35">
        <v>9.9999999999999995E-7</v>
      </c>
      <c r="E32" s="35">
        <v>9.9999999999999995E-7</v>
      </c>
      <c r="F32" s="35">
        <v>219248041</v>
      </c>
      <c r="G32" s="35">
        <v>219248041.00000101</v>
      </c>
      <c r="H32" s="35">
        <v>1031020631.0100009</v>
      </c>
      <c r="I32" s="35">
        <v>-1.0132789611816406E-6</v>
      </c>
      <c r="J32" s="35">
        <v>-811772590.00999999</v>
      </c>
      <c r="K32" s="21" t="s">
        <v>20</v>
      </c>
    </row>
    <row r="33" spans="1:11" x14ac:dyDescent="0.25">
      <c r="A33" s="34" t="s">
        <v>68</v>
      </c>
      <c r="B33" s="34" t="s">
        <v>69</v>
      </c>
      <c r="C33" s="35">
        <v>15000000000</v>
      </c>
      <c r="D33" s="35">
        <v>9.9999999999999995E-7</v>
      </c>
      <c r="E33" s="35">
        <v>9.9999999999999995E-7</v>
      </c>
      <c r="F33" s="35">
        <v>15000000000</v>
      </c>
      <c r="G33" s="35">
        <v>1.9999999999999999E-6</v>
      </c>
      <c r="H33" s="35">
        <v>1.9999999999999999E-6</v>
      </c>
      <c r="I33" s="35">
        <v>14999999999.999998</v>
      </c>
      <c r="J33" s="35">
        <v>0</v>
      </c>
      <c r="K33" s="21" t="s">
        <v>20</v>
      </c>
    </row>
    <row r="34" spans="1:11" x14ac:dyDescent="0.25">
      <c r="A34" s="34" t="s">
        <v>70</v>
      </c>
      <c r="B34" s="34" t="s">
        <v>71</v>
      </c>
      <c r="C34" s="35">
        <v>400000000</v>
      </c>
      <c r="D34" s="35">
        <v>9.9999999999999995E-7</v>
      </c>
      <c r="E34" s="35">
        <v>9.9999999999999995E-7</v>
      </c>
      <c r="F34" s="35">
        <v>400000000</v>
      </c>
      <c r="G34" s="35">
        <v>400000000.00000101</v>
      </c>
      <c r="H34" s="35">
        <v>3648374570</v>
      </c>
      <c r="I34" s="35">
        <v>-1.0132789611816406E-6</v>
      </c>
      <c r="J34" s="35">
        <v>-3248374569.999999</v>
      </c>
      <c r="K34" s="21" t="s">
        <v>20</v>
      </c>
    </row>
    <row r="35" spans="1:11" s="12" customFormat="1" x14ac:dyDescent="0.25">
      <c r="A35" s="34" t="s">
        <v>72</v>
      </c>
      <c r="B35" s="34" t="s">
        <v>73</v>
      </c>
      <c r="C35" s="35">
        <v>165252535303</v>
      </c>
      <c r="D35" s="35">
        <v>9.9999999999999995E-7</v>
      </c>
      <c r="E35" s="35">
        <v>9.9999999999999995E-7</v>
      </c>
      <c r="F35" s="35">
        <v>165252535303</v>
      </c>
      <c r="G35" s="35">
        <v>30692494984.709999</v>
      </c>
      <c r="H35" s="35">
        <v>30692494984.709999</v>
      </c>
      <c r="I35" s="35">
        <v>134560040318.29001</v>
      </c>
      <c r="J35" s="35">
        <v>0</v>
      </c>
      <c r="K35" s="24"/>
    </row>
    <row r="36" spans="1:11" s="12" customFormat="1" x14ac:dyDescent="0.25">
      <c r="A36" s="34" t="s">
        <v>74</v>
      </c>
      <c r="B36" s="34" t="s">
        <v>75</v>
      </c>
      <c r="C36" s="35">
        <v>0</v>
      </c>
      <c r="D36" s="35">
        <v>9.9999999999999995E-7</v>
      </c>
      <c r="E36" s="35">
        <v>9.9999999999999995E-7</v>
      </c>
      <c r="F36" s="35">
        <v>0</v>
      </c>
      <c r="G36" s="35">
        <v>1.9999999999999999E-6</v>
      </c>
      <c r="H36" s="35">
        <v>1.9999999999999999E-6</v>
      </c>
      <c r="I36" s="35">
        <v>-1.9999999999999999E-6</v>
      </c>
      <c r="J36" s="35">
        <v>0</v>
      </c>
      <c r="K36" s="24"/>
    </row>
    <row r="37" spans="1:11" x14ac:dyDescent="0.25">
      <c r="A37" s="34"/>
      <c r="B37" s="34"/>
      <c r="C37" s="35"/>
      <c r="D37" s="35"/>
      <c r="E37" s="35"/>
      <c r="F37" s="35"/>
      <c r="G37" s="35"/>
      <c r="H37" s="35"/>
      <c r="I37" s="35"/>
      <c r="J37" s="35"/>
      <c r="K37" s="21"/>
    </row>
    <row r="38" spans="1:11" s="9" customFormat="1" x14ac:dyDescent="0.25">
      <c r="A38" s="38" t="s">
        <v>76</v>
      </c>
      <c r="B38" s="38" t="s">
        <v>77</v>
      </c>
      <c r="C38" s="39">
        <v>8918613</v>
      </c>
      <c r="D38" s="39">
        <v>9.9999999999999995E-7</v>
      </c>
      <c r="E38" s="39">
        <v>9.9999999999999995E-7</v>
      </c>
      <c r="F38" s="39">
        <v>8918613</v>
      </c>
      <c r="G38" s="39">
        <v>39121558.360000998</v>
      </c>
      <c r="H38" s="39">
        <v>39121558.360000998</v>
      </c>
      <c r="I38" s="39">
        <v>-30202945.360000998</v>
      </c>
      <c r="J38" s="39">
        <v>0</v>
      </c>
      <c r="K38" s="22"/>
    </row>
    <row r="39" spans="1:11" x14ac:dyDescent="0.25">
      <c r="A39" s="40" t="s">
        <v>78</v>
      </c>
    </row>
    <row r="42" spans="1:11" x14ac:dyDescent="0.25">
      <c r="E42" s="13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80" zoomScaleNormal="80" workbookViewId="0">
      <selection activeCell="I36" sqref="I36"/>
    </sheetView>
  </sheetViews>
  <sheetFormatPr baseColWidth="10" defaultRowHeight="15" x14ac:dyDescent="0.25"/>
  <cols>
    <col min="1" max="1" width="24.5703125" customWidth="1"/>
    <col min="2" max="2" width="39.7109375" style="25" customWidth="1"/>
    <col min="3" max="3" width="22.42578125" style="2" customWidth="1"/>
    <col min="4" max="4" width="14.85546875" style="2" bestFit="1" customWidth="1"/>
    <col min="5" max="5" width="11.85546875" style="2" bestFit="1" customWidth="1"/>
    <col min="6" max="6" width="16.5703125" style="2" customWidth="1"/>
    <col min="7" max="7" width="19.85546875" style="2" customWidth="1"/>
    <col min="8" max="8" width="21.85546875" style="2" customWidth="1"/>
    <col min="9" max="9" width="19.28515625" style="2" customWidth="1"/>
    <col min="10" max="10" width="21.28515625" style="2" customWidth="1"/>
    <col min="11" max="11" width="20" style="2" customWidth="1"/>
    <col min="12" max="12" width="23.28515625" customWidth="1"/>
  </cols>
  <sheetData>
    <row r="1" spans="1:12" ht="11.25" customHeight="1" x14ac:dyDescent="0.25">
      <c r="A1" s="45"/>
      <c r="C1" s="46"/>
      <c r="D1"/>
      <c r="E1"/>
      <c r="F1"/>
      <c r="G1"/>
      <c r="H1"/>
      <c r="I1"/>
      <c r="J1"/>
      <c r="K1"/>
    </row>
    <row r="2" spans="1:12" ht="20.25" x14ac:dyDescent="0.3">
      <c r="A2" s="144" t="s">
        <v>19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2" ht="20.25" customHeight="1" x14ac:dyDescent="0.25">
      <c r="A3" s="145" t="s">
        <v>145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2" ht="14.25" customHeight="1" x14ac:dyDescent="0.3">
      <c r="A4" s="47"/>
      <c r="B4" s="48"/>
      <c r="C4" s="15"/>
      <c r="D4" s="48"/>
      <c r="E4" s="48"/>
      <c r="F4" s="48"/>
      <c r="G4" s="48"/>
      <c r="H4" s="15"/>
      <c r="I4" s="48"/>
      <c r="J4" s="27"/>
      <c r="K4"/>
    </row>
    <row r="5" spans="1:12" ht="33.75" customHeight="1" x14ac:dyDescent="0.25">
      <c r="A5" s="49" t="s">
        <v>1</v>
      </c>
      <c r="B5" s="50" t="s">
        <v>2</v>
      </c>
      <c r="C5" s="16" t="s">
        <v>8</v>
      </c>
      <c r="D5" s="16" t="s">
        <v>12</v>
      </c>
      <c r="E5" s="17" t="s">
        <v>13</v>
      </c>
      <c r="F5" s="16" t="s">
        <v>14</v>
      </c>
      <c r="G5" s="16" t="s">
        <v>18</v>
      </c>
      <c r="H5" s="3" t="s">
        <v>9</v>
      </c>
      <c r="I5" s="51" t="s">
        <v>16</v>
      </c>
      <c r="J5" s="16" t="s">
        <v>10</v>
      </c>
      <c r="K5" s="52" t="s">
        <v>17</v>
      </c>
    </row>
    <row r="6" spans="1:12" s="12" customFormat="1" x14ac:dyDescent="0.25">
      <c r="A6" s="53">
        <v>0</v>
      </c>
      <c r="B6" s="54" t="s">
        <v>11</v>
      </c>
      <c r="C6" s="55">
        <f t="shared" ref="C6:K6" si="0">+C8+C36+C49</f>
        <v>229927673123.99997</v>
      </c>
      <c r="D6" s="55">
        <f t="shared" si="0"/>
        <v>0</v>
      </c>
      <c r="E6" s="55">
        <f t="shared" si="0"/>
        <v>0</v>
      </c>
      <c r="F6" s="55">
        <f t="shared" si="0"/>
        <v>348328757</v>
      </c>
      <c r="G6" s="55">
        <f t="shared" si="0"/>
        <v>-348328757</v>
      </c>
      <c r="H6" s="55">
        <f t="shared" si="0"/>
        <v>229927673123.99997</v>
      </c>
      <c r="I6" s="55">
        <f t="shared" si="0"/>
        <v>39316521750.945007</v>
      </c>
      <c r="J6" s="55">
        <f t="shared" si="0"/>
        <v>190611151373.05496</v>
      </c>
      <c r="K6" s="55">
        <f t="shared" si="0"/>
        <v>7712493690.79</v>
      </c>
      <c r="L6" s="6"/>
    </row>
    <row r="7" spans="1:12" s="18" customFormat="1" x14ac:dyDescent="0.25">
      <c r="A7" s="56"/>
      <c r="B7" s="57"/>
      <c r="C7" s="58"/>
      <c r="D7" s="58"/>
      <c r="E7" s="58"/>
      <c r="F7" s="58"/>
      <c r="G7" s="58"/>
      <c r="H7" s="58"/>
      <c r="I7" s="58"/>
      <c r="J7" s="58"/>
      <c r="K7" s="58"/>
      <c r="L7" s="59"/>
    </row>
    <row r="8" spans="1:12" s="4" customFormat="1" x14ac:dyDescent="0.25">
      <c r="A8" s="60" t="s">
        <v>79</v>
      </c>
      <c r="B8" s="61" t="s">
        <v>80</v>
      </c>
      <c r="C8" s="62">
        <v>19575344219</v>
      </c>
      <c r="D8" s="62">
        <v>0</v>
      </c>
      <c r="E8" s="62">
        <v>0</v>
      </c>
      <c r="F8" s="62">
        <v>0</v>
      </c>
      <c r="G8" s="62">
        <v>0</v>
      </c>
      <c r="H8" s="62">
        <v>19575344219</v>
      </c>
      <c r="I8" s="62">
        <v>7931867174.0400009</v>
      </c>
      <c r="J8" s="62">
        <v>11643477044.959999</v>
      </c>
      <c r="K8" s="62">
        <v>3396262574.3900003</v>
      </c>
    </row>
    <row r="9" spans="1:12" s="9" customFormat="1" x14ac:dyDescent="0.25">
      <c r="A9" s="63" t="s">
        <v>81</v>
      </c>
      <c r="B9" s="64" t="s">
        <v>82</v>
      </c>
      <c r="C9" s="65">
        <v>6764568723</v>
      </c>
      <c r="D9" s="65">
        <v>0</v>
      </c>
      <c r="E9" s="65">
        <v>0</v>
      </c>
      <c r="F9" s="65">
        <v>0</v>
      </c>
      <c r="G9" s="65">
        <v>0</v>
      </c>
      <c r="H9" s="65">
        <v>6764568723</v>
      </c>
      <c r="I9" s="65">
        <v>1248392363</v>
      </c>
      <c r="J9" s="65">
        <v>5516176360</v>
      </c>
      <c r="K9" s="65">
        <v>1240520849</v>
      </c>
    </row>
    <row r="10" spans="1:12" s="9" customFormat="1" x14ac:dyDescent="0.25">
      <c r="A10" s="63" t="s">
        <v>83</v>
      </c>
      <c r="B10" s="64" t="s">
        <v>84</v>
      </c>
      <c r="C10" s="65">
        <v>4646528963</v>
      </c>
      <c r="D10" s="65">
        <v>0</v>
      </c>
      <c r="E10" s="65">
        <v>0</v>
      </c>
      <c r="F10" s="65">
        <v>0</v>
      </c>
      <c r="G10" s="65">
        <v>0</v>
      </c>
      <c r="H10" s="65">
        <v>4646528963</v>
      </c>
      <c r="I10" s="65">
        <v>916903951</v>
      </c>
      <c r="J10" s="65">
        <v>3729625012</v>
      </c>
      <c r="K10" s="65">
        <v>909032437</v>
      </c>
    </row>
    <row r="11" spans="1:12" s="12" customFormat="1" x14ac:dyDescent="0.25">
      <c r="A11" s="66" t="s">
        <v>85</v>
      </c>
      <c r="B11" s="67" t="s">
        <v>86</v>
      </c>
      <c r="C11" s="68">
        <v>3293927934</v>
      </c>
      <c r="D11" s="68">
        <v>0</v>
      </c>
      <c r="E11" s="68">
        <v>0</v>
      </c>
      <c r="F11" s="68">
        <v>0</v>
      </c>
      <c r="G11" s="68">
        <v>0</v>
      </c>
      <c r="H11" s="68">
        <v>3293927934</v>
      </c>
      <c r="I11" s="68">
        <v>619792376</v>
      </c>
      <c r="J11" s="68">
        <v>2674135558</v>
      </c>
      <c r="K11" s="68">
        <v>611920862</v>
      </c>
    </row>
    <row r="12" spans="1:12" s="12" customFormat="1" x14ac:dyDescent="0.25">
      <c r="A12" s="66" t="s">
        <v>87</v>
      </c>
      <c r="B12" s="67" t="s">
        <v>88</v>
      </c>
      <c r="C12" s="68">
        <v>936973815</v>
      </c>
      <c r="D12" s="68">
        <v>0</v>
      </c>
      <c r="E12" s="68">
        <v>0</v>
      </c>
      <c r="F12" s="68">
        <v>0</v>
      </c>
      <c r="G12" s="68">
        <v>0</v>
      </c>
      <c r="H12" s="68">
        <v>936973815</v>
      </c>
      <c r="I12" s="68">
        <v>246503348</v>
      </c>
      <c r="J12" s="68">
        <v>690470467</v>
      </c>
      <c r="K12" s="68">
        <v>246503348</v>
      </c>
    </row>
    <row r="13" spans="1:12" s="12" customFormat="1" x14ac:dyDescent="0.25">
      <c r="A13" s="66" t="s">
        <v>89</v>
      </c>
      <c r="B13" s="67" t="s">
        <v>90</v>
      </c>
      <c r="C13" s="68">
        <v>415627214</v>
      </c>
      <c r="D13" s="68">
        <v>0</v>
      </c>
      <c r="E13" s="68">
        <v>0</v>
      </c>
      <c r="F13" s="68">
        <v>0</v>
      </c>
      <c r="G13" s="68">
        <v>0</v>
      </c>
      <c r="H13" s="68">
        <v>415627214</v>
      </c>
      <c r="I13" s="68">
        <v>50608227</v>
      </c>
      <c r="J13" s="68">
        <v>365018987</v>
      </c>
      <c r="K13" s="68">
        <v>50608227</v>
      </c>
    </row>
    <row r="14" spans="1:12" x14ac:dyDescent="0.25">
      <c r="A14" s="66"/>
      <c r="B14" s="67"/>
      <c r="C14" s="68"/>
      <c r="D14" s="68"/>
      <c r="E14" s="68"/>
      <c r="F14" s="68"/>
      <c r="G14" s="68"/>
      <c r="H14" s="68"/>
      <c r="I14" s="68"/>
      <c r="J14" s="68"/>
      <c r="K14" s="68"/>
    </row>
    <row r="15" spans="1:12" s="9" customFormat="1" x14ac:dyDescent="0.25">
      <c r="A15" s="63" t="s">
        <v>91</v>
      </c>
      <c r="B15" s="64" t="s">
        <v>92</v>
      </c>
      <c r="C15" s="65">
        <v>2118039760</v>
      </c>
      <c r="D15" s="65">
        <v>0</v>
      </c>
      <c r="E15" s="65">
        <v>0</v>
      </c>
      <c r="F15" s="65">
        <v>0</v>
      </c>
      <c r="G15" s="65">
        <v>0</v>
      </c>
      <c r="H15" s="65">
        <v>2118039760</v>
      </c>
      <c r="I15" s="65">
        <v>331488412</v>
      </c>
      <c r="J15" s="65">
        <v>1786551348</v>
      </c>
      <c r="K15" s="65">
        <v>331488412</v>
      </c>
    </row>
    <row r="16" spans="1:12" s="12" customFormat="1" x14ac:dyDescent="0.25">
      <c r="A16" s="66" t="s">
        <v>93</v>
      </c>
      <c r="B16" s="67" t="s">
        <v>86</v>
      </c>
      <c r="C16" s="68">
        <v>1392613694</v>
      </c>
      <c r="D16" s="68">
        <v>0</v>
      </c>
      <c r="E16" s="68">
        <v>0</v>
      </c>
      <c r="F16" s="68">
        <v>0</v>
      </c>
      <c r="G16" s="68">
        <v>0</v>
      </c>
      <c r="H16" s="68">
        <v>1392613694</v>
      </c>
      <c r="I16" s="68">
        <v>281511651</v>
      </c>
      <c r="J16" s="68">
        <v>1111102043</v>
      </c>
      <c r="K16" s="68">
        <v>281511651</v>
      </c>
    </row>
    <row r="17" spans="1:11" s="12" customFormat="1" x14ac:dyDescent="0.25">
      <c r="A17" s="66" t="s">
        <v>94</v>
      </c>
      <c r="B17" s="67" t="s">
        <v>88</v>
      </c>
      <c r="C17" s="68">
        <v>489252506</v>
      </c>
      <c r="D17" s="68">
        <v>0</v>
      </c>
      <c r="E17" s="68">
        <v>0</v>
      </c>
      <c r="F17" s="68">
        <v>0</v>
      </c>
      <c r="G17" s="68">
        <v>0</v>
      </c>
      <c r="H17" s="68">
        <v>489252506</v>
      </c>
      <c r="I17" s="68">
        <v>49976761</v>
      </c>
      <c r="J17" s="68">
        <v>439275745</v>
      </c>
      <c r="K17" s="68">
        <v>49976761</v>
      </c>
    </row>
    <row r="18" spans="1:11" s="12" customFormat="1" x14ac:dyDescent="0.25">
      <c r="A18" s="66" t="s">
        <v>95</v>
      </c>
      <c r="B18" s="67" t="s">
        <v>90</v>
      </c>
      <c r="C18" s="68">
        <v>236173560</v>
      </c>
      <c r="D18" s="68">
        <v>0</v>
      </c>
      <c r="E18" s="68">
        <v>0</v>
      </c>
      <c r="F18" s="68">
        <v>0</v>
      </c>
      <c r="G18" s="68">
        <v>0</v>
      </c>
      <c r="H18" s="68">
        <v>236173560</v>
      </c>
      <c r="I18" s="68">
        <v>0</v>
      </c>
      <c r="J18" s="68">
        <v>236173560</v>
      </c>
      <c r="K18" s="68">
        <v>0</v>
      </c>
    </row>
    <row r="19" spans="1:11" x14ac:dyDescent="0.25">
      <c r="A19" s="66"/>
      <c r="B19" s="67"/>
      <c r="C19" s="68"/>
      <c r="D19" s="68"/>
      <c r="E19" s="68"/>
      <c r="F19" s="68"/>
      <c r="G19" s="68"/>
      <c r="H19" s="68"/>
      <c r="I19" s="68"/>
      <c r="J19" s="68"/>
      <c r="K19" s="68"/>
    </row>
    <row r="20" spans="1:11" s="9" customFormat="1" x14ac:dyDescent="0.25">
      <c r="A20" s="63" t="s">
        <v>96</v>
      </c>
      <c r="B20" s="64" t="s">
        <v>97</v>
      </c>
      <c r="C20" s="65">
        <v>11724716050</v>
      </c>
      <c r="D20" s="65">
        <v>0</v>
      </c>
      <c r="E20" s="65">
        <v>0</v>
      </c>
      <c r="F20" s="65">
        <v>0</v>
      </c>
      <c r="G20" s="65">
        <v>0</v>
      </c>
      <c r="H20" s="65">
        <v>11724716050</v>
      </c>
      <c r="I20" s="65">
        <v>6474129709.0400009</v>
      </c>
      <c r="J20" s="65">
        <v>5250586340.9599991</v>
      </c>
      <c r="K20" s="65">
        <v>1946396623.3900001</v>
      </c>
    </row>
    <row r="21" spans="1:11" s="12" customFormat="1" x14ac:dyDescent="0.25">
      <c r="A21" s="66" t="s">
        <v>98</v>
      </c>
      <c r="B21" s="67" t="s">
        <v>99</v>
      </c>
      <c r="C21" s="68">
        <v>112000000</v>
      </c>
      <c r="D21" s="68">
        <v>0</v>
      </c>
      <c r="E21" s="68">
        <v>0</v>
      </c>
      <c r="F21" s="68">
        <v>0</v>
      </c>
      <c r="G21" s="68">
        <v>0</v>
      </c>
      <c r="H21" s="68">
        <v>112000000</v>
      </c>
      <c r="I21" s="68">
        <v>14393205</v>
      </c>
      <c r="J21" s="68">
        <v>97606795</v>
      </c>
      <c r="K21" s="68">
        <v>2627000</v>
      </c>
    </row>
    <row r="22" spans="1:11" s="12" customFormat="1" x14ac:dyDescent="0.25">
      <c r="A22" s="66" t="s">
        <v>102</v>
      </c>
      <c r="B22" s="67" t="s">
        <v>103</v>
      </c>
      <c r="C22" s="68">
        <v>11612716050</v>
      </c>
      <c r="D22" s="68">
        <v>0</v>
      </c>
      <c r="E22" s="68">
        <v>0</v>
      </c>
      <c r="F22" s="68">
        <v>0</v>
      </c>
      <c r="G22" s="68">
        <v>0</v>
      </c>
      <c r="H22" s="68">
        <v>11612716050</v>
      </c>
      <c r="I22" s="68">
        <v>6459736504.0400009</v>
      </c>
      <c r="J22" s="68">
        <v>5152979545.9599991</v>
      </c>
      <c r="K22" s="68">
        <v>1943769623.3900001</v>
      </c>
    </row>
    <row r="23" spans="1:11" x14ac:dyDescent="0.25">
      <c r="A23" s="66"/>
      <c r="B23" s="67"/>
      <c r="C23" s="68"/>
      <c r="D23" s="68"/>
      <c r="E23" s="68"/>
      <c r="F23" s="68"/>
      <c r="G23" s="68"/>
      <c r="H23" s="68"/>
      <c r="I23" s="68"/>
      <c r="J23" s="68"/>
      <c r="K23" s="68"/>
    </row>
    <row r="24" spans="1:11" s="9" customFormat="1" x14ac:dyDescent="0.25">
      <c r="A24" s="63" t="s">
        <v>106</v>
      </c>
      <c r="B24" s="64" t="s">
        <v>107</v>
      </c>
      <c r="C24" s="65">
        <v>400000000</v>
      </c>
      <c r="D24" s="65">
        <v>0</v>
      </c>
      <c r="E24" s="65">
        <v>0</v>
      </c>
      <c r="F24" s="65">
        <v>0</v>
      </c>
      <c r="G24" s="65">
        <v>0</v>
      </c>
      <c r="H24" s="65">
        <v>400000000</v>
      </c>
      <c r="I24" s="65">
        <v>141191463</v>
      </c>
      <c r="J24" s="65">
        <v>258808537</v>
      </c>
      <c r="K24" s="65">
        <v>141191463</v>
      </c>
    </row>
    <row r="25" spans="1:11" s="12" customFormat="1" x14ac:dyDescent="0.25">
      <c r="A25" s="66" t="s">
        <v>108</v>
      </c>
      <c r="B25" s="67" t="s">
        <v>109</v>
      </c>
      <c r="C25" s="68">
        <v>400000000</v>
      </c>
      <c r="D25" s="68">
        <v>0</v>
      </c>
      <c r="E25" s="68">
        <v>0</v>
      </c>
      <c r="F25" s="68">
        <v>0</v>
      </c>
      <c r="G25" s="68">
        <v>0</v>
      </c>
      <c r="H25" s="68">
        <v>400000000</v>
      </c>
      <c r="I25" s="68">
        <v>141191463</v>
      </c>
      <c r="J25" s="68">
        <v>258808537</v>
      </c>
      <c r="K25" s="68">
        <v>141191463</v>
      </c>
    </row>
    <row r="26" spans="1:11" x14ac:dyDescent="0.25">
      <c r="A26" s="66"/>
      <c r="B26" s="67"/>
      <c r="C26" s="68"/>
      <c r="D26" s="68"/>
      <c r="E26" s="68"/>
      <c r="F26" s="68"/>
      <c r="G26" s="68"/>
      <c r="H26" s="68"/>
      <c r="I26" s="68"/>
      <c r="J26" s="68"/>
      <c r="K26" s="68"/>
    </row>
    <row r="27" spans="1:11" s="9" customFormat="1" x14ac:dyDescent="0.25">
      <c r="A27" s="63" t="s">
        <v>110</v>
      </c>
      <c r="B27" s="64" t="s">
        <v>111</v>
      </c>
      <c r="C27" s="65">
        <v>353389278</v>
      </c>
      <c r="D27" s="65">
        <v>0</v>
      </c>
      <c r="E27" s="65">
        <v>0</v>
      </c>
      <c r="F27" s="65">
        <v>0</v>
      </c>
      <c r="G27" s="65">
        <v>0</v>
      </c>
      <c r="H27" s="65">
        <v>353389278</v>
      </c>
      <c r="I27" s="65">
        <v>6950000</v>
      </c>
      <c r="J27" s="65">
        <v>346439278</v>
      </c>
      <c r="K27" s="65">
        <v>6950000</v>
      </c>
    </row>
    <row r="28" spans="1:11" s="12" customFormat="1" x14ac:dyDescent="0.25">
      <c r="A28" s="66" t="s">
        <v>112</v>
      </c>
      <c r="B28" s="67" t="s">
        <v>113</v>
      </c>
      <c r="C28" s="68">
        <v>353389278</v>
      </c>
      <c r="D28" s="68">
        <v>0</v>
      </c>
      <c r="E28" s="68">
        <v>0</v>
      </c>
      <c r="F28" s="68">
        <v>0</v>
      </c>
      <c r="G28" s="68">
        <v>0</v>
      </c>
      <c r="H28" s="68">
        <v>353389278</v>
      </c>
      <c r="I28" s="68">
        <v>6950000</v>
      </c>
      <c r="J28" s="68">
        <v>346439278</v>
      </c>
      <c r="K28" s="68">
        <v>6950000</v>
      </c>
    </row>
    <row r="29" spans="1:11" x14ac:dyDescent="0.25">
      <c r="A29" s="66"/>
      <c r="B29" s="67"/>
      <c r="C29" s="68"/>
      <c r="D29" s="68"/>
      <c r="E29" s="68"/>
      <c r="F29" s="68"/>
      <c r="G29" s="68"/>
      <c r="H29" s="68"/>
      <c r="I29" s="68"/>
      <c r="J29" s="68"/>
      <c r="K29" s="68"/>
    </row>
    <row r="30" spans="1:11" s="9" customFormat="1" x14ac:dyDescent="0.25">
      <c r="A30" s="63" t="s">
        <v>114</v>
      </c>
      <c r="B30" s="64" t="s">
        <v>115</v>
      </c>
      <c r="C30" s="65">
        <v>332670168</v>
      </c>
      <c r="D30" s="65">
        <v>0</v>
      </c>
      <c r="E30" s="65">
        <v>0</v>
      </c>
      <c r="F30" s="65">
        <v>0</v>
      </c>
      <c r="G30" s="65">
        <v>0</v>
      </c>
      <c r="H30" s="65">
        <v>332670168</v>
      </c>
      <c r="I30" s="65">
        <v>61203639</v>
      </c>
      <c r="J30" s="65">
        <v>271466529</v>
      </c>
      <c r="K30" s="65">
        <v>61203639</v>
      </c>
    </row>
    <row r="31" spans="1:11" s="12" customFormat="1" x14ac:dyDescent="0.25">
      <c r="A31" s="66" t="s">
        <v>116</v>
      </c>
      <c r="B31" s="67" t="s">
        <v>117</v>
      </c>
      <c r="C31" s="68">
        <v>176918430</v>
      </c>
      <c r="D31" s="68">
        <v>0</v>
      </c>
      <c r="E31" s="68">
        <v>0</v>
      </c>
      <c r="F31" s="68">
        <v>0</v>
      </c>
      <c r="G31" s="68">
        <v>0</v>
      </c>
      <c r="H31" s="68">
        <v>176918430</v>
      </c>
      <c r="I31" s="68">
        <v>51101893</v>
      </c>
      <c r="J31" s="68">
        <v>125816537</v>
      </c>
      <c r="K31" s="68">
        <v>51101893</v>
      </c>
    </row>
    <row r="32" spans="1:11" s="12" customFormat="1" x14ac:dyDescent="0.25">
      <c r="A32" s="66" t="s">
        <v>118</v>
      </c>
      <c r="B32" s="67" t="s">
        <v>119</v>
      </c>
      <c r="C32" s="68">
        <v>93251738</v>
      </c>
      <c r="D32" s="68">
        <v>0</v>
      </c>
      <c r="E32" s="68">
        <v>0</v>
      </c>
      <c r="F32" s="68">
        <v>0</v>
      </c>
      <c r="G32" s="68">
        <v>0</v>
      </c>
      <c r="H32" s="68">
        <v>93251738</v>
      </c>
      <c r="I32" s="68">
        <v>963399</v>
      </c>
      <c r="J32" s="68">
        <v>92288339</v>
      </c>
      <c r="K32" s="68">
        <v>963399</v>
      </c>
    </row>
    <row r="33" spans="1:11" s="12" customFormat="1" x14ac:dyDescent="0.25">
      <c r="A33" s="66" t="s">
        <v>120</v>
      </c>
      <c r="B33" s="67" t="s">
        <v>31</v>
      </c>
      <c r="C33" s="68">
        <v>12500000</v>
      </c>
      <c r="D33" s="68">
        <v>0</v>
      </c>
      <c r="E33" s="68">
        <v>0</v>
      </c>
      <c r="F33" s="68">
        <v>0</v>
      </c>
      <c r="G33" s="68">
        <v>0</v>
      </c>
      <c r="H33" s="68">
        <v>12500000</v>
      </c>
      <c r="I33" s="68">
        <v>0</v>
      </c>
      <c r="J33" s="68">
        <v>12500000</v>
      </c>
      <c r="K33" s="68">
        <v>0</v>
      </c>
    </row>
    <row r="34" spans="1:11" s="12" customFormat="1" x14ac:dyDescent="0.25">
      <c r="A34" s="66" t="s">
        <v>121</v>
      </c>
      <c r="B34" s="67" t="s">
        <v>122</v>
      </c>
      <c r="C34" s="68">
        <v>50000000</v>
      </c>
      <c r="D34" s="68">
        <v>0</v>
      </c>
      <c r="E34" s="68">
        <v>0</v>
      </c>
      <c r="F34" s="68">
        <v>0</v>
      </c>
      <c r="G34" s="68">
        <v>0</v>
      </c>
      <c r="H34" s="68">
        <v>50000000</v>
      </c>
      <c r="I34" s="68">
        <v>9138347</v>
      </c>
      <c r="J34" s="68">
        <v>40861653</v>
      </c>
      <c r="K34" s="68">
        <v>9138347</v>
      </c>
    </row>
    <row r="35" spans="1:11" x14ac:dyDescent="0.25">
      <c r="A35" s="66"/>
      <c r="B35" s="67"/>
      <c r="C35" s="68"/>
      <c r="D35" s="68"/>
      <c r="E35" s="68"/>
      <c r="F35" s="68"/>
      <c r="G35" s="68"/>
      <c r="H35" s="68"/>
      <c r="I35" s="68"/>
      <c r="J35" s="68"/>
      <c r="K35" s="68"/>
    </row>
    <row r="36" spans="1:11" s="4" customFormat="1" x14ac:dyDescent="0.25">
      <c r="A36" s="60" t="s">
        <v>123</v>
      </c>
      <c r="B36" s="61" t="s">
        <v>97</v>
      </c>
      <c r="C36" s="62">
        <v>205684803787.99997</v>
      </c>
      <c r="D36" s="62">
        <v>0</v>
      </c>
      <c r="E36" s="62">
        <v>0</v>
      </c>
      <c r="F36" s="62">
        <v>33328757</v>
      </c>
      <c r="G36" s="62">
        <v>-33328757</v>
      </c>
      <c r="H36" s="62">
        <v>205684803787.99997</v>
      </c>
      <c r="I36" s="62">
        <v>27631824157.905003</v>
      </c>
      <c r="J36" s="62">
        <v>178052979630.09497</v>
      </c>
      <c r="K36" s="62">
        <v>3340715229</v>
      </c>
    </row>
    <row r="37" spans="1:11" s="9" customFormat="1" x14ac:dyDescent="0.25">
      <c r="A37" s="63" t="s">
        <v>124</v>
      </c>
      <c r="B37" s="64" t="s">
        <v>97</v>
      </c>
      <c r="C37" s="65">
        <v>205684803787.99997</v>
      </c>
      <c r="D37" s="65">
        <v>0</v>
      </c>
      <c r="E37" s="65">
        <v>0</v>
      </c>
      <c r="F37" s="65">
        <v>33328757</v>
      </c>
      <c r="G37" s="65">
        <v>-33328757</v>
      </c>
      <c r="H37" s="65">
        <v>205684803787.99997</v>
      </c>
      <c r="I37" s="65">
        <v>27631824157.905003</v>
      </c>
      <c r="J37" s="65">
        <v>178052979630.09497</v>
      </c>
      <c r="K37" s="65">
        <v>3340715229</v>
      </c>
    </row>
    <row r="38" spans="1:11" s="9" customFormat="1" x14ac:dyDescent="0.25">
      <c r="A38" s="63" t="s">
        <v>125</v>
      </c>
      <c r="B38" s="64" t="s">
        <v>99</v>
      </c>
      <c r="C38" s="65">
        <v>205265866352.99997</v>
      </c>
      <c r="D38" s="65">
        <v>0</v>
      </c>
      <c r="E38" s="65">
        <v>0</v>
      </c>
      <c r="F38" s="65">
        <v>33328757</v>
      </c>
      <c r="G38" s="65">
        <v>-33328757</v>
      </c>
      <c r="H38" s="65">
        <v>205265866352.99997</v>
      </c>
      <c r="I38" s="65">
        <v>27561144925.905003</v>
      </c>
      <c r="J38" s="65">
        <v>177704721427.09497</v>
      </c>
      <c r="K38" s="65">
        <v>3325218655.4000006</v>
      </c>
    </row>
    <row r="39" spans="1:11" s="9" customFormat="1" x14ac:dyDescent="0.25">
      <c r="A39" s="63" t="s">
        <v>126</v>
      </c>
      <c r="B39" s="64" t="s">
        <v>100</v>
      </c>
      <c r="C39" s="65">
        <v>205135866352.99997</v>
      </c>
      <c r="D39" s="65">
        <v>0</v>
      </c>
      <c r="E39" s="65">
        <v>0</v>
      </c>
      <c r="F39" s="65">
        <v>33328757</v>
      </c>
      <c r="G39" s="65">
        <v>-33328757</v>
      </c>
      <c r="H39" s="65">
        <v>205135866352.99997</v>
      </c>
      <c r="I39" s="65">
        <v>27561144925.905003</v>
      </c>
      <c r="J39" s="65">
        <v>177574721427.09497</v>
      </c>
      <c r="K39" s="65">
        <v>3325218655.4000006</v>
      </c>
    </row>
    <row r="40" spans="1:11" s="12" customFormat="1" x14ac:dyDescent="0.25">
      <c r="A40" s="66" t="s">
        <v>127</v>
      </c>
      <c r="B40" s="67" t="s">
        <v>128</v>
      </c>
      <c r="C40" s="68">
        <v>205135866352.99997</v>
      </c>
      <c r="D40" s="68">
        <v>0</v>
      </c>
      <c r="E40" s="68">
        <v>0</v>
      </c>
      <c r="F40" s="68">
        <v>33328757</v>
      </c>
      <c r="G40" s="68">
        <v>-33328757</v>
      </c>
      <c r="H40" s="68">
        <v>205135866352.99997</v>
      </c>
      <c r="I40" s="68">
        <v>27561144925.905003</v>
      </c>
      <c r="J40" s="68">
        <v>177574721427.09497</v>
      </c>
      <c r="K40" s="68">
        <v>3325218655.4000006</v>
      </c>
    </row>
    <row r="41" spans="1:11" s="12" customFormat="1" x14ac:dyDescent="0.25">
      <c r="A41" s="66" t="s">
        <v>129</v>
      </c>
      <c r="B41" s="67" t="s">
        <v>101</v>
      </c>
      <c r="C41" s="68">
        <v>130000000</v>
      </c>
      <c r="D41" s="68">
        <v>0</v>
      </c>
      <c r="E41" s="68">
        <v>0</v>
      </c>
      <c r="F41" s="68">
        <v>0</v>
      </c>
      <c r="G41" s="68">
        <v>0</v>
      </c>
      <c r="H41" s="68">
        <v>130000000</v>
      </c>
      <c r="I41" s="68">
        <v>0</v>
      </c>
      <c r="J41" s="68">
        <v>130000000</v>
      </c>
      <c r="K41" s="68">
        <v>0</v>
      </c>
    </row>
    <row r="42" spans="1:11" x14ac:dyDescent="0.25">
      <c r="A42" s="66"/>
      <c r="B42" s="67"/>
      <c r="C42" s="68"/>
      <c r="D42" s="68"/>
      <c r="E42" s="68"/>
      <c r="F42" s="68"/>
      <c r="G42" s="68"/>
      <c r="H42" s="68"/>
      <c r="I42" s="68"/>
      <c r="J42" s="68"/>
      <c r="K42" s="68"/>
    </row>
    <row r="43" spans="1:11" s="9" customFormat="1" x14ac:dyDescent="0.25">
      <c r="A43" s="63" t="s">
        <v>130</v>
      </c>
      <c r="B43" s="64" t="s">
        <v>103</v>
      </c>
      <c r="C43" s="65">
        <v>418937435</v>
      </c>
      <c r="D43" s="65">
        <v>0</v>
      </c>
      <c r="E43" s="65">
        <v>0</v>
      </c>
      <c r="F43" s="65">
        <v>0</v>
      </c>
      <c r="G43" s="65">
        <v>0</v>
      </c>
      <c r="H43" s="65">
        <v>418937435</v>
      </c>
      <c r="I43" s="65">
        <v>70679232</v>
      </c>
      <c r="J43" s="65">
        <v>348258203</v>
      </c>
      <c r="K43" s="65">
        <v>15496573.6</v>
      </c>
    </row>
    <row r="44" spans="1:11" s="9" customFormat="1" x14ac:dyDescent="0.25">
      <c r="A44" s="63" t="s">
        <v>131</v>
      </c>
      <c r="B44" s="64" t="s">
        <v>105</v>
      </c>
      <c r="C44" s="65">
        <v>418937435</v>
      </c>
      <c r="D44" s="65">
        <v>0</v>
      </c>
      <c r="E44" s="65">
        <v>0</v>
      </c>
      <c r="F44" s="65">
        <v>0</v>
      </c>
      <c r="G44" s="65">
        <v>0</v>
      </c>
      <c r="H44" s="65">
        <v>418937435</v>
      </c>
      <c r="I44" s="65">
        <v>70679232</v>
      </c>
      <c r="J44" s="65">
        <v>348258203</v>
      </c>
      <c r="K44" s="65">
        <v>15496573.6</v>
      </c>
    </row>
    <row r="45" spans="1:11" s="12" customFormat="1" x14ac:dyDescent="0.25">
      <c r="A45" s="66" t="s">
        <v>132</v>
      </c>
      <c r="B45" s="67" t="s">
        <v>133</v>
      </c>
      <c r="C45" s="68">
        <v>290937435</v>
      </c>
      <c r="D45" s="68">
        <v>0</v>
      </c>
      <c r="E45" s="68">
        <v>0</v>
      </c>
      <c r="F45" s="68">
        <v>0</v>
      </c>
      <c r="G45" s="68">
        <v>0</v>
      </c>
      <c r="H45" s="68">
        <v>290937435</v>
      </c>
      <c r="I45" s="68">
        <v>37112798</v>
      </c>
      <c r="J45" s="68">
        <v>253824637</v>
      </c>
      <c r="K45" s="68">
        <v>2070000</v>
      </c>
    </row>
    <row r="46" spans="1:11" s="12" customFormat="1" x14ac:dyDescent="0.25">
      <c r="A46" s="66" t="s">
        <v>134</v>
      </c>
      <c r="B46" s="67" t="s">
        <v>45</v>
      </c>
      <c r="C46" s="68">
        <v>108000000</v>
      </c>
      <c r="D46" s="68">
        <v>0</v>
      </c>
      <c r="E46" s="68">
        <v>0</v>
      </c>
      <c r="F46" s="68">
        <v>0</v>
      </c>
      <c r="G46" s="68">
        <v>0</v>
      </c>
      <c r="H46" s="68">
        <v>108000000</v>
      </c>
      <c r="I46" s="68">
        <v>33566434</v>
      </c>
      <c r="J46" s="68">
        <v>74433566</v>
      </c>
      <c r="K46" s="68">
        <v>13426573.6</v>
      </c>
    </row>
    <row r="47" spans="1:11" s="12" customFormat="1" x14ac:dyDescent="0.25">
      <c r="A47" s="66" t="s">
        <v>135</v>
      </c>
      <c r="B47" s="67" t="s">
        <v>47</v>
      </c>
      <c r="C47" s="68">
        <v>20000000</v>
      </c>
      <c r="D47" s="68">
        <v>0</v>
      </c>
      <c r="E47" s="68">
        <v>0</v>
      </c>
      <c r="F47" s="68">
        <v>0</v>
      </c>
      <c r="G47" s="68">
        <v>0</v>
      </c>
      <c r="H47" s="68">
        <v>20000000</v>
      </c>
      <c r="I47" s="68">
        <v>0</v>
      </c>
      <c r="J47" s="68">
        <v>20000000</v>
      </c>
      <c r="K47" s="68">
        <v>0</v>
      </c>
    </row>
    <row r="48" spans="1:11" x14ac:dyDescent="0.25">
      <c r="A48" s="66"/>
      <c r="B48" s="67"/>
      <c r="C48" s="68"/>
      <c r="D48" s="68"/>
      <c r="E48" s="68"/>
      <c r="F48" s="68"/>
      <c r="G48" s="68"/>
      <c r="H48" s="68"/>
      <c r="I48" s="68"/>
      <c r="J48" s="68"/>
      <c r="K48" s="68"/>
    </row>
    <row r="49" spans="1:11" s="4" customFormat="1" x14ac:dyDescent="0.25">
      <c r="A49" s="60" t="s">
        <v>136</v>
      </c>
      <c r="B49" s="61" t="s">
        <v>137</v>
      </c>
      <c r="C49" s="62">
        <v>4667525117</v>
      </c>
      <c r="D49" s="62">
        <v>0</v>
      </c>
      <c r="E49" s="62">
        <v>0</v>
      </c>
      <c r="F49" s="62">
        <v>315000000</v>
      </c>
      <c r="G49" s="62">
        <v>-315000000</v>
      </c>
      <c r="H49" s="62">
        <v>4667525117</v>
      </c>
      <c r="I49" s="62">
        <v>3752830419</v>
      </c>
      <c r="J49" s="62">
        <v>914694698</v>
      </c>
      <c r="K49" s="62">
        <v>975515887.39999998</v>
      </c>
    </row>
    <row r="50" spans="1:11" s="9" customFormat="1" x14ac:dyDescent="0.25">
      <c r="A50" s="63" t="s">
        <v>138</v>
      </c>
      <c r="B50" s="64" t="s">
        <v>137</v>
      </c>
      <c r="C50" s="65">
        <v>4667525117</v>
      </c>
      <c r="D50" s="65">
        <v>0</v>
      </c>
      <c r="E50" s="65">
        <v>0</v>
      </c>
      <c r="F50" s="65">
        <v>315000000</v>
      </c>
      <c r="G50" s="65">
        <v>-315000000</v>
      </c>
      <c r="H50" s="65">
        <v>4667525117</v>
      </c>
      <c r="I50" s="65">
        <v>3752830419</v>
      </c>
      <c r="J50" s="65">
        <v>914694698</v>
      </c>
      <c r="K50" s="65">
        <v>975515887.39999998</v>
      </c>
    </row>
    <row r="51" spans="1:11" s="9" customFormat="1" x14ac:dyDescent="0.25">
      <c r="A51" s="63" t="s">
        <v>139</v>
      </c>
      <c r="B51" s="64" t="s">
        <v>104</v>
      </c>
      <c r="C51" s="65">
        <v>2803675984</v>
      </c>
      <c r="D51" s="65">
        <v>0</v>
      </c>
      <c r="E51" s="65">
        <v>0</v>
      </c>
      <c r="F51" s="65">
        <v>0</v>
      </c>
      <c r="G51" s="65">
        <v>-315000000</v>
      </c>
      <c r="H51" s="65">
        <v>2488675984</v>
      </c>
      <c r="I51" s="65">
        <v>1642869143</v>
      </c>
      <c r="J51" s="65">
        <v>845806841</v>
      </c>
      <c r="K51" s="65">
        <v>541663253</v>
      </c>
    </row>
    <row r="52" spans="1:11" s="12" customFormat="1" x14ac:dyDescent="0.25">
      <c r="A52" s="66" t="s">
        <v>140</v>
      </c>
      <c r="B52" s="67" t="s">
        <v>37</v>
      </c>
      <c r="C52" s="68">
        <v>816164614</v>
      </c>
      <c r="D52" s="68">
        <v>0</v>
      </c>
      <c r="E52" s="68">
        <v>0</v>
      </c>
      <c r="F52" s="68">
        <v>0</v>
      </c>
      <c r="G52" s="68">
        <v>0</v>
      </c>
      <c r="H52" s="68">
        <v>816164614</v>
      </c>
      <c r="I52" s="68">
        <v>752184720</v>
      </c>
      <c r="J52" s="68">
        <v>63979894</v>
      </c>
      <c r="K52" s="68">
        <v>0</v>
      </c>
    </row>
    <row r="53" spans="1:11" s="12" customFormat="1" x14ac:dyDescent="0.25">
      <c r="A53" s="66" t="s">
        <v>141</v>
      </c>
      <c r="B53" s="67" t="s">
        <v>39</v>
      </c>
      <c r="C53" s="68">
        <v>1987511370</v>
      </c>
      <c r="D53" s="68">
        <v>0</v>
      </c>
      <c r="E53" s="68">
        <v>0</v>
      </c>
      <c r="F53" s="68">
        <v>0</v>
      </c>
      <c r="G53" s="68">
        <v>-315000000</v>
      </c>
      <c r="H53" s="68">
        <v>1672511370</v>
      </c>
      <c r="I53" s="68">
        <v>890684423</v>
      </c>
      <c r="J53" s="68">
        <v>781826947</v>
      </c>
      <c r="K53" s="68">
        <v>541663253</v>
      </c>
    </row>
    <row r="54" spans="1:11" x14ac:dyDescent="0.25">
      <c r="A54" s="66"/>
      <c r="B54" s="67"/>
      <c r="C54" s="68"/>
      <c r="D54" s="68"/>
      <c r="E54" s="68"/>
      <c r="F54" s="68"/>
      <c r="G54" s="68"/>
      <c r="H54" s="68"/>
      <c r="I54" s="68"/>
      <c r="J54" s="68"/>
      <c r="K54" s="68"/>
    </row>
    <row r="55" spans="1:11" s="9" customFormat="1" x14ac:dyDescent="0.25">
      <c r="A55" s="63" t="s">
        <v>142</v>
      </c>
      <c r="B55" s="64" t="s">
        <v>105</v>
      </c>
      <c r="C55" s="65">
        <v>1863849133</v>
      </c>
      <c r="D55" s="65">
        <v>0</v>
      </c>
      <c r="E55" s="65">
        <v>0</v>
      </c>
      <c r="F55" s="65">
        <v>315000000</v>
      </c>
      <c r="G55" s="65">
        <v>0</v>
      </c>
      <c r="H55" s="65">
        <v>2178849133</v>
      </c>
      <c r="I55" s="65">
        <v>2109961276</v>
      </c>
      <c r="J55" s="65">
        <v>68887857</v>
      </c>
      <c r="K55" s="65">
        <v>433852634.39999998</v>
      </c>
    </row>
    <row r="56" spans="1:11" s="12" customFormat="1" x14ac:dyDescent="0.25">
      <c r="A56" s="66" t="s">
        <v>143</v>
      </c>
      <c r="B56" s="67" t="s">
        <v>41</v>
      </c>
      <c r="C56" s="68">
        <v>1406300000</v>
      </c>
      <c r="D56" s="68">
        <v>0</v>
      </c>
      <c r="E56" s="68">
        <v>0</v>
      </c>
      <c r="F56" s="68">
        <v>315000000</v>
      </c>
      <c r="G56" s="68">
        <v>0</v>
      </c>
      <c r="H56" s="68">
        <v>1721300000</v>
      </c>
      <c r="I56" s="68">
        <v>1711031000</v>
      </c>
      <c r="J56" s="68">
        <v>10269000</v>
      </c>
      <c r="K56" s="68">
        <v>276434900</v>
      </c>
    </row>
    <row r="57" spans="1:11" s="12" customFormat="1" x14ac:dyDescent="0.25">
      <c r="A57" s="66" t="s">
        <v>144</v>
      </c>
      <c r="B57" s="67" t="s">
        <v>45</v>
      </c>
      <c r="C57" s="68">
        <v>457549133</v>
      </c>
      <c r="D57" s="68">
        <v>0</v>
      </c>
      <c r="E57" s="68">
        <v>0</v>
      </c>
      <c r="F57" s="68">
        <v>0</v>
      </c>
      <c r="G57" s="68">
        <v>0</v>
      </c>
      <c r="H57" s="68">
        <v>457549133</v>
      </c>
      <c r="I57" s="68">
        <v>398930276</v>
      </c>
      <c r="J57" s="68">
        <v>58618857</v>
      </c>
      <c r="K57" s="68">
        <v>157417734.40000001</v>
      </c>
    </row>
  </sheetData>
  <mergeCells count="2">
    <mergeCell ref="A2:K2"/>
    <mergeCell ref="A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topLeftCell="A13" workbookViewId="0">
      <selection activeCell="B24" sqref="B24"/>
    </sheetView>
  </sheetViews>
  <sheetFormatPr baseColWidth="10" defaultRowHeight="15" x14ac:dyDescent="0.25"/>
  <cols>
    <col min="1" max="1" width="12.42578125" customWidth="1"/>
    <col min="2" max="2" width="34.5703125" customWidth="1"/>
    <col min="3" max="3" width="17.42578125" style="2" bestFit="1" customWidth="1"/>
    <col min="4" max="4" width="17.140625" style="2" bestFit="1" customWidth="1"/>
    <col min="5" max="5" width="15" style="2" customWidth="1"/>
    <col min="6" max="6" width="17.140625" style="2" customWidth="1"/>
    <col min="7" max="7" width="17.5703125" style="2" customWidth="1"/>
    <col min="8" max="8" width="16.28515625" style="2" customWidth="1"/>
    <col min="9" max="9" width="16.85546875" style="2" customWidth="1"/>
    <col min="10" max="10" width="17.28515625" style="2" customWidth="1"/>
    <col min="11" max="11" width="16" style="2" customWidth="1"/>
    <col min="12" max="12" width="18.140625" style="2" customWidth="1"/>
    <col min="13" max="13" width="17" style="2" customWidth="1"/>
    <col min="14" max="14" width="16.140625" style="2" customWidth="1"/>
    <col min="15" max="15" width="15.28515625" style="2" bestFit="1" customWidth="1"/>
    <col min="16" max="16" width="16.42578125" style="2" bestFit="1" customWidth="1"/>
    <col min="17" max="17" width="17.42578125" style="2" bestFit="1" customWidth="1"/>
    <col min="18" max="18" width="15.28515625" style="2" bestFit="1" customWidth="1"/>
  </cols>
  <sheetData>
    <row r="1" spans="1:41" s="110" customFormat="1" ht="18.75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09"/>
      <c r="P1" s="109"/>
      <c r="Q1" s="109"/>
      <c r="R1" s="109"/>
    </row>
    <row r="2" spans="1:41" s="110" customFormat="1" ht="18.75" x14ac:dyDescent="0.3">
      <c r="A2" s="145" t="s">
        <v>166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09"/>
      <c r="P2" s="109"/>
      <c r="Q2" s="109"/>
      <c r="R2" s="109"/>
    </row>
    <row r="3" spans="1:41" x14ac:dyDescent="0.25">
      <c r="A3" s="1"/>
      <c r="F3" s="6"/>
      <c r="G3" s="6"/>
      <c r="H3" s="6"/>
      <c r="J3" s="6"/>
      <c r="M3" s="6"/>
    </row>
    <row r="4" spans="1:41" s="20" customFormat="1" ht="32.25" customHeight="1" x14ac:dyDescent="0.2">
      <c r="A4" s="7" t="s">
        <v>1</v>
      </c>
      <c r="B4" s="7" t="s">
        <v>2</v>
      </c>
      <c r="C4" s="3" t="s">
        <v>15</v>
      </c>
      <c r="D4" s="3" t="s">
        <v>12</v>
      </c>
      <c r="E4" s="3" t="s">
        <v>13</v>
      </c>
      <c r="F4" s="3" t="s">
        <v>3</v>
      </c>
      <c r="G4" s="26" t="s">
        <v>167</v>
      </c>
      <c r="H4" s="26" t="s">
        <v>168</v>
      </c>
      <c r="I4" s="26" t="s">
        <v>4</v>
      </c>
      <c r="J4" s="111" t="s">
        <v>169</v>
      </c>
      <c r="K4" s="111" t="s">
        <v>168</v>
      </c>
      <c r="L4" s="111" t="s">
        <v>5</v>
      </c>
      <c r="M4" s="8" t="s">
        <v>6</v>
      </c>
      <c r="N4" s="3" t="s">
        <v>7</v>
      </c>
      <c r="O4" s="19"/>
      <c r="P4" s="19"/>
      <c r="Q4" s="19"/>
      <c r="R4" s="19"/>
    </row>
    <row r="5" spans="1:41" s="116" customFormat="1" ht="16.5" customHeight="1" x14ac:dyDescent="0.25">
      <c r="A5" s="112">
        <v>1</v>
      </c>
      <c r="B5" s="112" t="s">
        <v>170</v>
      </c>
      <c r="C5" s="113">
        <f t="shared" ref="C5:N5" si="0">+C7+C9+C21</f>
        <v>229927673124</v>
      </c>
      <c r="D5" s="113">
        <f t="shared" si="0"/>
        <v>7049640244.1600018</v>
      </c>
      <c r="E5" s="113">
        <f t="shared" si="0"/>
        <v>6875928073.170001</v>
      </c>
      <c r="F5" s="113">
        <f t="shared" si="0"/>
        <v>230101385294.98999</v>
      </c>
      <c r="G5" s="113">
        <f t="shared" si="0"/>
        <v>47964540580.629997</v>
      </c>
      <c r="H5" s="113">
        <f t="shared" si="0"/>
        <v>15914763540.780003</v>
      </c>
      <c r="I5" s="113">
        <f t="shared" si="0"/>
        <v>63879304121.410004</v>
      </c>
      <c r="J5" s="113">
        <f t="shared" si="0"/>
        <v>51144112301.489998</v>
      </c>
      <c r="K5" s="113">
        <f t="shared" si="0"/>
        <v>11530759579.190001</v>
      </c>
      <c r="L5" s="113">
        <f t="shared" si="0"/>
        <v>62674871880.68</v>
      </c>
      <c r="M5" s="113">
        <f t="shared" si="0"/>
        <v>166222081173.57999</v>
      </c>
      <c r="N5" s="113">
        <f t="shared" si="0"/>
        <v>1204432240.7300014</v>
      </c>
      <c r="O5" s="114"/>
      <c r="P5" s="114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1:41" x14ac:dyDescent="0.25">
      <c r="A6" s="117"/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01"/>
      <c r="P6" s="101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41" s="124" customFormat="1" ht="15" customHeight="1" x14ac:dyDescent="0.2">
      <c r="A7" s="119">
        <v>1</v>
      </c>
      <c r="B7" s="119" t="s">
        <v>171</v>
      </c>
      <c r="C7" s="120">
        <v>18295104068</v>
      </c>
      <c r="D7" s="120">
        <v>1.9999999999999999E-6</v>
      </c>
      <c r="E7" s="120">
        <v>6654922091.1700001</v>
      </c>
      <c r="F7" s="120">
        <v>11640181976.830002</v>
      </c>
      <c r="G7" s="120">
        <v>11640181976.83</v>
      </c>
      <c r="H7" s="120">
        <v>1.9999999999999999E-6</v>
      </c>
      <c r="I7" s="120">
        <v>11640181976.830004</v>
      </c>
      <c r="J7" s="120">
        <v>11640181976.83</v>
      </c>
      <c r="K7" s="120">
        <v>9.9999999999999995E-7</v>
      </c>
      <c r="L7" s="120">
        <v>11640181976.830004</v>
      </c>
      <c r="M7" s="120">
        <v>-1.9073410157943727E-6</v>
      </c>
      <c r="N7" s="120">
        <v>0</v>
      </c>
      <c r="O7" s="121"/>
      <c r="P7" s="121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</row>
    <row r="8" spans="1:41" x14ac:dyDescent="0.25">
      <c r="A8" s="117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01"/>
      <c r="P8" s="101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41" s="90" customFormat="1" ht="12.75" x14ac:dyDescent="0.2">
      <c r="A9" s="88" t="s">
        <v>26</v>
      </c>
      <c r="B9" s="88" t="s">
        <v>27</v>
      </c>
      <c r="C9" s="89">
        <v>23486828923</v>
      </c>
      <c r="D9" s="89">
        <v>1974100007.4200001</v>
      </c>
      <c r="E9" s="89">
        <v>221005982</v>
      </c>
      <c r="F9" s="89">
        <v>25239922948.419998</v>
      </c>
      <c r="G9" s="89">
        <v>4208651484.5699997</v>
      </c>
      <c r="H9" s="89">
        <v>6504433781.4399996</v>
      </c>
      <c r="I9" s="89">
        <v>10713085266.009998</v>
      </c>
      <c r="J9" s="89">
        <v>3577919036.4200001</v>
      </c>
      <c r="K9" s="89">
        <v>6453089046.5900002</v>
      </c>
      <c r="L9" s="89">
        <v>10031008083.01</v>
      </c>
      <c r="M9" s="89">
        <v>14526837682.41</v>
      </c>
      <c r="N9" s="89">
        <v>682077182.99999809</v>
      </c>
    </row>
    <row r="10" spans="1:41" s="94" customFormat="1" ht="12.75" x14ac:dyDescent="0.2">
      <c r="A10" s="103" t="s">
        <v>28</v>
      </c>
      <c r="B10" s="103" t="s">
        <v>29</v>
      </c>
      <c r="C10" s="104">
        <v>23486828923</v>
      </c>
      <c r="D10" s="104">
        <v>1974100007.4200001</v>
      </c>
      <c r="E10" s="104">
        <v>221005982</v>
      </c>
      <c r="F10" s="104">
        <v>25239922948.419998</v>
      </c>
      <c r="G10" s="104">
        <v>4208651484.5699997</v>
      </c>
      <c r="H10" s="104">
        <v>6504433781.4399996</v>
      </c>
      <c r="I10" s="104">
        <v>10713085266.009998</v>
      </c>
      <c r="J10" s="104">
        <v>3577919036.4200001</v>
      </c>
      <c r="K10" s="104">
        <v>6453089046.5900002</v>
      </c>
      <c r="L10" s="104">
        <v>10031008083.01</v>
      </c>
      <c r="M10" s="104">
        <v>14526837682.41</v>
      </c>
      <c r="N10" s="104">
        <v>682077182.99999809</v>
      </c>
    </row>
    <row r="11" spans="1:41" s="94" customFormat="1" ht="12.75" x14ac:dyDescent="0.2">
      <c r="A11" s="103" t="s">
        <v>30</v>
      </c>
      <c r="B11" s="103" t="s">
        <v>161</v>
      </c>
      <c r="C11" s="104">
        <v>5627158</v>
      </c>
      <c r="D11" s="104">
        <v>648812</v>
      </c>
      <c r="E11" s="104">
        <v>9.9999999999999995E-7</v>
      </c>
      <c r="F11" s="104">
        <v>6275969.9999989998</v>
      </c>
      <c r="G11" s="104">
        <v>5170394</v>
      </c>
      <c r="H11" s="104">
        <v>4358579</v>
      </c>
      <c r="I11" s="104">
        <v>9528973</v>
      </c>
      <c r="J11" s="104">
        <v>3699429</v>
      </c>
      <c r="K11" s="104">
        <v>3720053</v>
      </c>
      <c r="L11" s="104">
        <v>7419482</v>
      </c>
      <c r="M11" s="104">
        <v>-3253003.0000010002</v>
      </c>
      <c r="N11" s="104">
        <v>2109491</v>
      </c>
    </row>
    <row r="12" spans="1:41" s="94" customFormat="1" ht="12.75" x14ac:dyDescent="0.2">
      <c r="A12" s="103" t="s">
        <v>32</v>
      </c>
      <c r="B12" s="103" t="s">
        <v>33</v>
      </c>
      <c r="C12" s="104">
        <v>23481201765</v>
      </c>
      <c r="D12" s="104">
        <v>1973451195.4200001</v>
      </c>
      <c r="E12" s="104">
        <v>221005982</v>
      </c>
      <c r="F12" s="104">
        <v>25233646978.419998</v>
      </c>
      <c r="G12" s="104">
        <v>4203481090.5699997</v>
      </c>
      <c r="H12" s="104">
        <v>6500075202.4399996</v>
      </c>
      <c r="I12" s="104">
        <v>10703556293.009998</v>
      </c>
      <c r="J12" s="104">
        <v>3574219607.4200001</v>
      </c>
      <c r="K12" s="104">
        <v>6449368993.5900002</v>
      </c>
      <c r="L12" s="104">
        <v>10023588601.01</v>
      </c>
      <c r="M12" s="104">
        <v>14530090685.41</v>
      </c>
      <c r="N12" s="104">
        <v>679967691.99999809</v>
      </c>
    </row>
    <row r="13" spans="1:41" s="94" customFormat="1" ht="12.75" x14ac:dyDescent="0.2">
      <c r="A13" s="103" t="s">
        <v>34</v>
      </c>
      <c r="B13" s="103" t="s">
        <v>35</v>
      </c>
      <c r="C13" s="104">
        <v>23481201765</v>
      </c>
      <c r="D13" s="104">
        <v>1973451195.4200001</v>
      </c>
      <c r="E13" s="104">
        <v>221005982</v>
      </c>
      <c r="F13" s="104">
        <v>25233646978.419998</v>
      </c>
      <c r="G13" s="104">
        <v>4203481090.5699997</v>
      </c>
      <c r="H13" s="104">
        <v>6500075202.4399996</v>
      </c>
      <c r="I13" s="104">
        <v>10703556293.009998</v>
      </c>
      <c r="J13" s="104">
        <v>3574219607.4200001</v>
      </c>
      <c r="K13" s="104">
        <v>6449368993.5900002</v>
      </c>
      <c r="L13" s="104">
        <v>10023588601.01</v>
      </c>
      <c r="M13" s="104">
        <v>14530090685.41</v>
      </c>
      <c r="N13" s="104">
        <v>679967691.99999809</v>
      </c>
    </row>
    <row r="14" spans="1:41" s="98" customFormat="1" ht="12.75" x14ac:dyDescent="0.2">
      <c r="A14" s="105" t="s">
        <v>36</v>
      </c>
      <c r="B14" s="105" t="s">
        <v>153</v>
      </c>
      <c r="C14" s="106">
        <v>1411008202</v>
      </c>
      <c r="D14" s="106">
        <v>9.9999999999999995E-7</v>
      </c>
      <c r="E14" s="106">
        <v>177081902</v>
      </c>
      <c r="F14" s="106">
        <v>1233926300.000001</v>
      </c>
      <c r="G14" s="106">
        <v>388858263</v>
      </c>
      <c r="H14" s="106">
        <v>244478500</v>
      </c>
      <c r="I14" s="106">
        <v>633336763</v>
      </c>
      <c r="J14" s="106">
        <v>182780569</v>
      </c>
      <c r="K14" s="106">
        <v>282521375</v>
      </c>
      <c r="L14" s="106">
        <v>465301944</v>
      </c>
      <c r="M14" s="106">
        <v>600589537.00000095</v>
      </c>
      <c r="N14" s="106">
        <v>168034819</v>
      </c>
    </row>
    <row r="15" spans="1:41" s="98" customFormat="1" ht="12.75" x14ac:dyDescent="0.2">
      <c r="A15" s="105" t="s">
        <v>38</v>
      </c>
      <c r="B15" s="105" t="s">
        <v>162</v>
      </c>
      <c r="C15" s="106">
        <v>2641840935</v>
      </c>
      <c r="D15" s="106">
        <v>31447861</v>
      </c>
      <c r="E15" s="106">
        <v>9.9999999999999995E-7</v>
      </c>
      <c r="F15" s="106">
        <v>2673288795.999999</v>
      </c>
      <c r="G15" s="106">
        <v>765357334</v>
      </c>
      <c r="H15" s="106">
        <v>204682107</v>
      </c>
      <c r="I15" s="106">
        <v>970039441</v>
      </c>
      <c r="J15" s="106">
        <v>652545255</v>
      </c>
      <c r="K15" s="106">
        <v>173417246</v>
      </c>
      <c r="L15" s="106">
        <v>825962501</v>
      </c>
      <c r="M15" s="106">
        <v>1703249354.999999</v>
      </c>
      <c r="N15" s="106">
        <v>144076940</v>
      </c>
    </row>
    <row r="16" spans="1:41" s="98" customFormat="1" ht="12.75" x14ac:dyDescent="0.2">
      <c r="A16" s="105" t="s">
        <v>40</v>
      </c>
      <c r="B16" s="105" t="s">
        <v>163</v>
      </c>
      <c r="C16" s="106">
        <v>1276114710</v>
      </c>
      <c r="D16" s="106">
        <v>9.9999999999999995E-7</v>
      </c>
      <c r="E16" s="106">
        <v>23417613</v>
      </c>
      <c r="F16" s="106">
        <v>1252697097.000001</v>
      </c>
      <c r="G16" s="106">
        <v>569275510</v>
      </c>
      <c r="H16" s="106">
        <v>1709187600</v>
      </c>
      <c r="I16" s="106">
        <v>2278463110</v>
      </c>
      <c r="J16" s="106">
        <v>438842938</v>
      </c>
      <c r="K16" s="106">
        <v>1713709238</v>
      </c>
      <c r="L16" s="106">
        <v>2152552176</v>
      </c>
      <c r="M16" s="106">
        <v>-1025766012.999999</v>
      </c>
      <c r="N16" s="106">
        <v>125910934</v>
      </c>
    </row>
    <row r="17" spans="1:14" s="98" customFormat="1" ht="12.75" x14ac:dyDescent="0.2">
      <c r="A17" s="105" t="s">
        <v>42</v>
      </c>
      <c r="B17" s="105" t="s">
        <v>154</v>
      </c>
      <c r="C17" s="106">
        <v>101174248</v>
      </c>
      <c r="D17" s="106">
        <v>4447051</v>
      </c>
      <c r="E17" s="106">
        <v>9.9999999999999995E-7</v>
      </c>
      <c r="F17" s="106">
        <v>105621298.999999</v>
      </c>
      <c r="G17" s="106">
        <v>51731352</v>
      </c>
      <c r="H17" s="106">
        <v>54834238</v>
      </c>
      <c r="I17" s="106">
        <v>106565590</v>
      </c>
      <c r="J17" s="106">
        <v>22733570</v>
      </c>
      <c r="K17" s="106">
        <v>37000910</v>
      </c>
      <c r="L17" s="106">
        <v>59734480</v>
      </c>
      <c r="M17" s="106">
        <v>-944291.00000099838</v>
      </c>
      <c r="N17" s="106">
        <v>46831110</v>
      </c>
    </row>
    <row r="18" spans="1:14" s="98" customFormat="1" ht="12.75" x14ac:dyDescent="0.2">
      <c r="A18" s="105" t="s">
        <v>44</v>
      </c>
      <c r="B18" s="105" t="s">
        <v>45</v>
      </c>
      <c r="C18" s="106">
        <v>7910689556</v>
      </c>
      <c r="D18" s="106">
        <v>1930518864.4200001</v>
      </c>
      <c r="E18" s="106">
        <v>9.9999999999999995E-7</v>
      </c>
      <c r="F18" s="106">
        <v>9841208420.4199982</v>
      </c>
      <c r="G18" s="106">
        <v>596361601</v>
      </c>
      <c r="H18" s="106">
        <v>2620357684.4200001</v>
      </c>
      <c r="I18" s="106">
        <v>3216719285.4200001</v>
      </c>
      <c r="J18" s="106">
        <v>2086518028.4200001</v>
      </c>
      <c r="K18" s="106">
        <v>1019015057</v>
      </c>
      <c r="L18" s="106">
        <v>3105533085.4200001</v>
      </c>
      <c r="M18" s="106">
        <v>6624489134.9999981</v>
      </c>
      <c r="N18" s="106">
        <v>111186200</v>
      </c>
    </row>
    <row r="19" spans="1:14" s="98" customFormat="1" ht="12.75" x14ac:dyDescent="0.2">
      <c r="A19" s="105" t="s">
        <v>46</v>
      </c>
      <c r="B19" s="105" t="s">
        <v>172</v>
      </c>
      <c r="C19" s="106">
        <v>10140374114</v>
      </c>
      <c r="D19" s="106">
        <v>7037419</v>
      </c>
      <c r="E19" s="106">
        <v>20506467</v>
      </c>
      <c r="F19" s="106">
        <v>10126905066</v>
      </c>
      <c r="G19" s="106">
        <v>1831897030.5699999</v>
      </c>
      <c r="H19" s="106">
        <v>1666535073.0200002</v>
      </c>
      <c r="I19" s="106">
        <v>3498432103.5900002</v>
      </c>
      <c r="J19" s="106">
        <v>190799247</v>
      </c>
      <c r="K19" s="106">
        <v>3223705167.5900002</v>
      </c>
      <c r="L19" s="106">
        <v>3414504414.5900002</v>
      </c>
      <c r="M19" s="106">
        <v>6628472962.4099998</v>
      </c>
      <c r="N19" s="106">
        <v>83927689</v>
      </c>
    </row>
    <row r="20" spans="1:14" s="98" customFormat="1" ht="12.75" x14ac:dyDescent="0.2">
      <c r="A20" s="105"/>
      <c r="B20" s="105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spans="1:14" s="90" customFormat="1" ht="13.5" customHeight="1" x14ac:dyDescent="0.2">
      <c r="A21" s="88" t="s">
        <v>48</v>
      </c>
      <c r="B21" s="88" t="s">
        <v>49</v>
      </c>
      <c r="C21" s="89">
        <v>188145740133</v>
      </c>
      <c r="D21" s="89">
        <v>5075540236.7399998</v>
      </c>
      <c r="E21" s="89">
        <v>9.9999999999999995E-7</v>
      </c>
      <c r="F21" s="89">
        <v>193221280369.73999</v>
      </c>
      <c r="G21" s="89">
        <v>32115707119.23</v>
      </c>
      <c r="H21" s="89">
        <v>9410329759.3400002</v>
      </c>
      <c r="I21" s="89">
        <v>41526036878.57</v>
      </c>
      <c r="J21" s="89">
        <v>35926011288.239998</v>
      </c>
      <c r="K21" s="89">
        <v>5077670532.5999994</v>
      </c>
      <c r="L21" s="89">
        <v>41003681820.839996</v>
      </c>
      <c r="M21" s="89">
        <v>151695243491.16998</v>
      </c>
      <c r="N21" s="89">
        <v>522355057.73000336</v>
      </c>
    </row>
    <row r="22" spans="1:14" s="130" customFormat="1" ht="13.5" customHeight="1" x14ac:dyDescent="0.2">
      <c r="A22" s="92"/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14" s="94" customFormat="1" ht="12.75" x14ac:dyDescent="0.2">
      <c r="A23" s="103" t="s">
        <v>50</v>
      </c>
      <c r="B23" s="103" t="s">
        <v>51</v>
      </c>
      <c r="C23" s="104">
        <v>12021640</v>
      </c>
      <c r="D23" s="104">
        <v>9.9999999999999995E-7</v>
      </c>
      <c r="E23" s="104">
        <v>9.9999999999999995E-7</v>
      </c>
      <c r="F23" s="104">
        <v>12021640</v>
      </c>
      <c r="G23" s="104">
        <v>9.9999999999999995E-7</v>
      </c>
      <c r="H23" s="104">
        <v>7790299</v>
      </c>
      <c r="I23" s="104">
        <v>7790299.0000010002</v>
      </c>
      <c r="J23" s="104">
        <v>9.9999999999999995E-7</v>
      </c>
      <c r="K23" s="104">
        <v>7790299</v>
      </c>
      <c r="L23" s="104">
        <v>7790299.0000010002</v>
      </c>
      <c r="M23" s="104">
        <v>4231340.9999989998</v>
      </c>
      <c r="N23" s="104">
        <v>0</v>
      </c>
    </row>
    <row r="24" spans="1:14" s="94" customFormat="1" ht="12.75" x14ac:dyDescent="0.2">
      <c r="A24" s="103" t="s">
        <v>52</v>
      </c>
      <c r="B24" s="103" t="s">
        <v>53</v>
      </c>
      <c r="C24" s="104">
        <v>12943555</v>
      </c>
      <c r="D24" s="104">
        <v>9.9999999999999995E-7</v>
      </c>
      <c r="E24" s="104">
        <v>9.9999999999999995E-7</v>
      </c>
      <c r="F24" s="104">
        <v>12943555</v>
      </c>
      <c r="G24" s="104">
        <v>2999544.16</v>
      </c>
      <c r="H24" s="104">
        <v>2690448.79</v>
      </c>
      <c r="I24" s="104">
        <v>5689992.9500000002</v>
      </c>
      <c r="J24" s="104">
        <v>2999544.16</v>
      </c>
      <c r="K24" s="104">
        <v>2690448.79</v>
      </c>
      <c r="L24" s="104">
        <v>5689992.9500000002</v>
      </c>
      <c r="M24" s="104">
        <v>7253562.0499999998</v>
      </c>
      <c r="N24" s="104">
        <v>0</v>
      </c>
    </row>
    <row r="25" spans="1:14" s="94" customFormat="1" ht="12.75" x14ac:dyDescent="0.2">
      <c r="A25" s="103"/>
      <c r="B25" s="103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4" s="94" customFormat="1" ht="12.75" x14ac:dyDescent="0.2">
      <c r="A26" s="103" t="s">
        <v>54</v>
      </c>
      <c r="B26" s="103" t="s">
        <v>55</v>
      </c>
      <c r="C26" s="104">
        <v>188111856325</v>
      </c>
      <c r="D26" s="104">
        <v>5075540236.7399998</v>
      </c>
      <c r="E26" s="104">
        <v>9.9999999999999995E-7</v>
      </c>
      <c r="F26" s="104">
        <v>193187396561.73999</v>
      </c>
      <c r="G26" s="104">
        <v>32073586016.709999</v>
      </c>
      <c r="H26" s="104">
        <v>9399849011.5500011</v>
      </c>
      <c r="I26" s="104">
        <v>41473435028.260002</v>
      </c>
      <c r="J26" s="104">
        <v>35883890185.720001</v>
      </c>
      <c r="K26" s="104">
        <v>5067189784.8099995</v>
      </c>
      <c r="L26" s="104">
        <v>40951079970.529999</v>
      </c>
      <c r="M26" s="104">
        <v>151713961533.47998</v>
      </c>
      <c r="N26" s="104">
        <v>522355057.73000336</v>
      </c>
    </row>
    <row r="27" spans="1:14" s="94" customFormat="1" ht="12.75" x14ac:dyDescent="0.2">
      <c r="A27" s="103" t="s">
        <v>56</v>
      </c>
      <c r="B27" s="103" t="s">
        <v>57</v>
      </c>
      <c r="C27" s="104">
        <v>188111856325</v>
      </c>
      <c r="D27" s="104">
        <v>5075540236.7399998</v>
      </c>
      <c r="E27" s="104">
        <v>9.9999999999999995E-7</v>
      </c>
      <c r="F27" s="104">
        <v>193187396561.73999</v>
      </c>
      <c r="G27" s="104">
        <v>32073586016.709999</v>
      </c>
      <c r="H27" s="104">
        <v>9399849011.5500011</v>
      </c>
      <c r="I27" s="104">
        <v>41473435028.260002</v>
      </c>
      <c r="J27" s="104">
        <v>35883890185.720001</v>
      </c>
      <c r="K27" s="104">
        <v>5067189784.8099995</v>
      </c>
      <c r="L27" s="104">
        <v>40951079970.529999</v>
      </c>
      <c r="M27" s="104">
        <v>151713961533.47998</v>
      </c>
      <c r="N27" s="104">
        <v>522355057.73000336</v>
      </c>
    </row>
    <row r="28" spans="1:14" s="94" customFormat="1" ht="12.75" x14ac:dyDescent="0.2">
      <c r="A28" s="103" t="s">
        <v>58</v>
      </c>
      <c r="B28" s="103" t="s">
        <v>59</v>
      </c>
      <c r="C28" s="104">
        <v>188111856325</v>
      </c>
      <c r="D28" s="104">
        <v>5075540236.7399998</v>
      </c>
      <c r="E28" s="104">
        <v>9.9999999999999995E-7</v>
      </c>
      <c r="F28" s="104">
        <v>193187396561.73999</v>
      </c>
      <c r="G28" s="104">
        <v>32073586016.709999</v>
      </c>
      <c r="H28" s="104">
        <v>9399849011.5500011</v>
      </c>
      <c r="I28" s="104">
        <v>41473435028.260002</v>
      </c>
      <c r="J28" s="104">
        <v>35883890185.720001</v>
      </c>
      <c r="K28" s="104">
        <v>5067189784.8099995</v>
      </c>
      <c r="L28" s="104">
        <v>40951079970.529999</v>
      </c>
      <c r="M28" s="104">
        <v>151713961533.47998</v>
      </c>
      <c r="N28" s="104">
        <v>522355057.73000336</v>
      </c>
    </row>
    <row r="29" spans="1:14" s="129" customFormat="1" ht="13.5" x14ac:dyDescent="0.25">
      <c r="A29" s="127" t="s">
        <v>60</v>
      </c>
      <c r="B29" s="127" t="s">
        <v>61</v>
      </c>
      <c r="C29" s="128">
        <v>3000000000</v>
      </c>
      <c r="D29" s="128">
        <v>9.9999999999999995E-7</v>
      </c>
      <c r="E29" s="128">
        <v>9.9999999999999995E-7</v>
      </c>
      <c r="F29" s="128">
        <v>3000000000</v>
      </c>
      <c r="G29" s="128">
        <v>9.9999999999999995E-7</v>
      </c>
      <c r="H29" s="128">
        <v>20579875</v>
      </c>
      <c r="I29" s="128">
        <v>20579875.000000998</v>
      </c>
      <c r="J29" s="128">
        <v>9.9999999999999995E-7</v>
      </c>
      <c r="K29" s="128">
        <v>9.9999999999999995E-7</v>
      </c>
      <c r="L29" s="128">
        <v>1.9999999999999999E-6</v>
      </c>
      <c r="M29" s="128">
        <v>2979420124.999999</v>
      </c>
      <c r="N29" s="128">
        <v>20579874.999998998</v>
      </c>
    </row>
    <row r="30" spans="1:14" s="129" customFormat="1" ht="13.5" x14ac:dyDescent="0.25">
      <c r="A30" s="127" t="s">
        <v>62</v>
      </c>
      <c r="B30" s="127" t="s">
        <v>63</v>
      </c>
      <c r="C30" s="128">
        <v>440535791</v>
      </c>
      <c r="D30" s="128">
        <v>271464209</v>
      </c>
      <c r="E30" s="128">
        <v>9.9999999999999995E-7</v>
      </c>
      <c r="F30" s="128">
        <v>711999999.99999905</v>
      </c>
      <c r="G30" s="128">
        <v>440535791</v>
      </c>
      <c r="H30" s="128">
        <v>271464209</v>
      </c>
      <c r="I30" s="128">
        <v>712000000</v>
      </c>
      <c r="J30" s="128">
        <v>512000000</v>
      </c>
      <c r="K30" s="128">
        <v>9.9999999999999995E-7</v>
      </c>
      <c r="L30" s="128">
        <v>512000000.00000101</v>
      </c>
      <c r="M30" s="128">
        <v>-9.5367431640625E-7</v>
      </c>
      <c r="N30" s="128">
        <v>199999999.99999899</v>
      </c>
    </row>
    <row r="31" spans="1:14" s="129" customFormat="1" ht="13.5" x14ac:dyDescent="0.25">
      <c r="A31" s="127" t="s">
        <v>64</v>
      </c>
      <c r="B31" s="127" t="s">
        <v>65</v>
      </c>
      <c r="C31" s="128">
        <v>3799537190</v>
      </c>
      <c r="D31" s="128">
        <v>9.9999999999999995E-7</v>
      </c>
      <c r="E31" s="128">
        <v>9.9999999999999995E-7</v>
      </c>
      <c r="F31" s="128">
        <v>3799537190</v>
      </c>
      <c r="G31" s="128">
        <v>321307200</v>
      </c>
      <c r="H31" s="128">
        <v>1470606380.8099999</v>
      </c>
      <c r="I31" s="128">
        <v>1791913580.8099999</v>
      </c>
      <c r="J31" s="128">
        <v>9.9999999999999995E-7</v>
      </c>
      <c r="K31" s="128">
        <v>1791913580.8099999</v>
      </c>
      <c r="L31" s="128">
        <v>1791913580.8100009</v>
      </c>
      <c r="M31" s="128">
        <v>2007623609.1900001</v>
      </c>
      <c r="N31" s="128">
        <v>-9.5367431640625E-7</v>
      </c>
    </row>
    <row r="32" spans="1:14" s="129" customFormat="1" ht="13.5" x14ac:dyDescent="0.25">
      <c r="A32" s="127" t="s">
        <v>66</v>
      </c>
      <c r="B32" s="127" t="s">
        <v>67</v>
      </c>
      <c r="C32" s="128">
        <v>219248041</v>
      </c>
      <c r="D32" s="128">
        <v>936984740.24000001</v>
      </c>
      <c r="E32" s="128">
        <v>9.9999999999999995E-7</v>
      </c>
      <c r="F32" s="128">
        <v>1156232781.2399991</v>
      </c>
      <c r="G32" s="128">
        <v>219248041</v>
      </c>
      <c r="H32" s="128">
        <v>936984740.24000001</v>
      </c>
      <c r="I32" s="128">
        <v>1156232781.24</v>
      </c>
      <c r="J32" s="128">
        <v>1031020631.01</v>
      </c>
      <c r="K32" s="128">
        <v>9.9999999999999995E-7</v>
      </c>
      <c r="L32" s="128">
        <v>1031020631.0100009</v>
      </c>
      <c r="M32" s="128">
        <v>-9.5367431640625E-7</v>
      </c>
      <c r="N32" s="128">
        <v>125212150.22999907</v>
      </c>
    </row>
    <row r="33" spans="1:18" s="129" customFormat="1" ht="13.5" x14ac:dyDescent="0.25">
      <c r="A33" s="127" t="s">
        <v>68</v>
      </c>
      <c r="B33" s="127" t="s">
        <v>69</v>
      </c>
      <c r="C33" s="128">
        <v>15000000000</v>
      </c>
      <c r="D33" s="128">
        <v>9.9999999999999995E-7</v>
      </c>
      <c r="E33" s="128">
        <v>9.9999999999999995E-7</v>
      </c>
      <c r="F33" s="128">
        <v>15000000000</v>
      </c>
      <c r="G33" s="128">
        <v>9.9999999999999995E-7</v>
      </c>
      <c r="H33" s="128">
        <v>9.9999999999999995E-7</v>
      </c>
      <c r="I33" s="128">
        <v>1.9999999999999999E-6</v>
      </c>
      <c r="J33" s="128">
        <v>9.9999999999999995E-7</v>
      </c>
      <c r="K33" s="128">
        <v>9.9999999999999995E-7</v>
      </c>
      <c r="L33" s="128">
        <v>1.9999999999999999E-6</v>
      </c>
      <c r="M33" s="128">
        <v>14999999999.999998</v>
      </c>
      <c r="N33" s="128">
        <v>0</v>
      </c>
    </row>
    <row r="34" spans="1:18" s="129" customFormat="1" ht="13.5" x14ac:dyDescent="0.25">
      <c r="A34" s="127" t="s">
        <v>70</v>
      </c>
      <c r="B34" s="127" t="s">
        <v>71</v>
      </c>
      <c r="C34" s="128">
        <v>400000000</v>
      </c>
      <c r="D34" s="128">
        <v>3867091287.5</v>
      </c>
      <c r="E34" s="128">
        <v>9.9999999999999995E-7</v>
      </c>
      <c r="F34" s="128">
        <v>4267091287.499999</v>
      </c>
      <c r="G34" s="128">
        <v>400000000</v>
      </c>
      <c r="H34" s="128">
        <v>3867091287.5</v>
      </c>
      <c r="I34" s="128">
        <v>4267091287.5</v>
      </c>
      <c r="J34" s="128">
        <v>3648374570</v>
      </c>
      <c r="K34" s="128">
        <v>442153685</v>
      </c>
      <c r="L34" s="128">
        <v>4090528255</v>
      </c>
      <c r="M34" s="128">
        <v>-9.5367431640625E-7</v>
      </c>
      <c r="N34" s="128">
        <v>176563032.5</v>
      </c>
    </row>
    <row r="35" spans="1:18" s="129" customFormat="1" ht="13.5" x14ac:dyDescent="0.25">
      <c r="A35" s="127" t="s">
        <v>72</v>
      </c>
      <c r="B35" s="127" t="s">
        <v>173</v>
      </c>
      <c r="C35" s="128">
        <v>165252535303</v>
      </c>
      <c r="D35" s="128">
        <v>9.9999999999999995E-7</v>
      </c>
      <c r="E35" s="128">
        <v>9.9999999999999995E-7</v>
      </c>
      <c r="F35" s="128">
        <v>165252535303</v>
      </c>
      <c r="G35" s="128">
        <v>30692494984.709999</v>
      </c>
      <c r="H35" s="128">
        <v>2833122519</v>
      </c>
      <c r="I35" s="128">
        <v>33525617503.709999</v>
      </c>
      <c r="J35" s="128">
        <v>30692494984.709999</v>
      </c>
      <c r="K35" s="128">
        <v>2833122519</v>
      </c>
      <c r="L35" s="128">
        <v>33525617503.709999</v>
      </c>
      <c r="M35" s="128">
        <v>131726917799.29001</v>
      </c>
      <c r="N35" s="128">
        <v>0</v>
      </c>
    </row>
    <row r="36" spans="1:18" s="129" customFormat="1" ht="13.5" x14ac:dyDescent="0.25">
      <c r="A36" s="127" t="s">
        <v>74</v>
      </c>
      <c r="B36" s="127" t="s">
        <v>75</v>
      </c>
      <c r="C36" s="128">
        <v>0</v>
      </c>
      <c r="D36" s="128">
        <v>9.9999999999999995E-7</v>
      </c>
      <c r="E36" s="128">
        <v>9.9999999999999995E-7</v>
      </c>
      <c r="F36" s="128">
        <v>0</v>
      </c>
      <c r="G36" s="128">
        <v>9.9999999999999995E-7</v>
      </c>
      <c r="H36" s="128">
        <v>9.9999999999999995E-7</v>
      </c>
      <c r="I36" s="128">
        <v>1.9999999999999999E-6</v>
      </c>
      <c r="J36" s="128">
        <v>9.9999999999999995E-7</v>
      </c>
      <c r="K36" s="128">
        <v>9.9999999999999995E-7</v>
      </c>
      <c r="L36" s="128">
        <v>1.9999999999999999E-6</v>
      </c>
      <c r="M36" s="128">
        <v>-1.9999999999999999E-6</v>
      </c>
      <c r="N36" s="128">
        <v>0</v>
      </c>
    </row>
    <row r="37" spans="1:18" s="98" customFormat="1" ht="12.75" x14ac:dyDescent="0.2">
      <c r="A37" s="105"/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</row>
    <row r="38" spans="1:18" s="94" customFormat="1" ht="12.75" x14ac:dyDescent="0.2">
      <c r="A38" s="103" t="s">
        <v>76</v>
      </c>
      <c r="B38" s="103" t="s">
        <v>77</v>
      </c>
      <c r="C38" s="104">
        <v>8918613</v>
      </c>
      <c r="D38" s="104">
        <v>9.9999999999999995E-7</v>
      </c>
      <c r="E38" s="104">
        <v>9.9999999999999995E-7</v>
      </c>
      <c r="F38" s="104">
        <v>8918613</v>
      </c>
      <c r="G38" s="104">
        <v>39121558.359999999</v>
      </c>
      <c r="H38" s="104">
        <v>9.9999999999999995E-7</v>
      </c>
      <c r="I38" s="104">
        <v>39121558.360000998</v>
      </c>
      <c r="J38" s="104">
        <v>39121558.359999999</v>
      </c>
      <c r="K38" s="104">
        <v>9.9999999999999995E-7</v>
      </c>
      <c r="L38" s="104">
        <v>39121558.360000998</v>
      </c>
      <c r="M38" s="104">
        <v>-30202945.360000998</v>
      </c>
      <c r="N38" s="104">
        <v>0</v>
      </c>
    </row>
    <row r="39" spans="1:18" x14ac:dyDescent="0.25">
      <c r="C39"/>
      <c r="D39"/>
      <c r="E39"/>
      <c r="F39"/>
      <c r="G39"/>
      <c r="H39"/>
      <c r="I39"/>
      <c r="J39"/>
      <c r="K39"/>
      <c r="L39"/>
      <c r="M39"/>
      <c r="N39"/>
      <c r="O39" s="21"/>
      <c r="P39"/>
      <c r="Q39"/>
      <c r="R39"/>
    </row>
    <row r="40" spans="1:18" x14ac:dyDescent="0.25">
      <c r="B40" s="125"/>
      <c r="C40" s="125"/>
      <c r="D40" s="126"/>
      <c r="E40" s="126"/>
      <c r="F40" s="126"/>
      <c r="G40"/>
      <c r="H40"/>
      <c r="I40"/>
      <c r="J40"/>
      <c r="K40"/>
      <c r="L40"/>
      <c r="M40"/>
      <c r="N40"/>
      <c r="O40" s="21"/>
      <c r="P40"/>
      <c r="Q40"/>
      <c r="R40"/>
    </row>
    <row r="41" spans="1:18" x14ac:dyDescent="0.25">
      <c r="C41"/>
      <c r="D41"/>
      <c r="E41"/>
      <c r="F41"/>
      <c r="G41"/>
      <c r="H41"/>
      <c r="I41"/>
      <c r="J41"/>
      <c r="K41"/>
      <c r="L41"/>
      <c r="M41"/>
      <c r="N41"/>
      <c r="O41" s="21"/>
      <c r="P41"/>
      <c r="Q41"/>
      <c r="R41"/>
    </row>
  </sheetData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A4" workbookViewId="0">
      <pane ySplit="1260" activePane="bottomLeft"/>
      <selection activeCell="A4" sqref="A4"/>
      <selection pane="bottomLeft" activeCell="A35" sqref="A35"/>
    </sheetView>
  </sheetViews>
  <sheetFormatPr baseColWidth="10" defaultRowHeight="12" x14ac:dyDescent="0.2"/>
  <cols>
    <col min="1" max="1" width="16.7109375" style="107" customWidth="1"/>
    <col min="2" max="2" width="33.85546875" style="108" customWidth="1"/>
    <col min="3" max="3" width="17.7109375" style="13" customWidth="1"/>
    <col min="4" max="4" width="17" style="13" customWidth="1"/>
    <col min="5" max="5" width="15.28515625" style="13" customWidth="1"/>
    <col min="6" max="6" width="14" style="13" customWidth="1"/>
    <col min="7" max="7" width="14.7109375" style="13" customWidth="1"/>
    <col min="8" max="8" width="17" style="13" customWidth="1"/>
    <col min="9" max="9" width="17.5703125" style="13" customWidth="1"/>
    <col min="10" max="10" width="16.7109375" style="13" customWidth="1"/>
    <col min="11" max="11" width="18.28515625" style="13" customWidth="1"/>
    <col min="12" max="12" width="17.7109375" style="13" customWidth="1"/>
    <col min="13" max="13" width="17.42578125" style="13" customWidth="1"/>
    <col min="14" max="14" width="16.140625" style="13" customWidth="1"/>
    <col min="15" max="15" width="16" style="13" customWidth="1"/>
    <col min="16" max="16" width="11.42578125" style="13"/>
    <col min="17" max="18" width="11.42578125" style="108"/>
    <col min="19" max="19" width="10.7109375" style="108" customWidth="1"/>
    <col min="20" max="16384" width="11.42578125" style="108"/>
  </cols>
  <sheetData>
    <row r="1" spans="1:19" s="70" customFormat="1" ht="21" x14ac:dyDescent="0.3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69"/>
    </row>
    <row r="2" spans="1:19" s="70" customFormat="1" ht="21" x14ac:dyDescent="0.35">
      <c r="A2" s="146" t="s">
        <v>146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71"/>
      <c r="R2" s="72"/>
      <c r="S2" s="72"/>
    </row>
    <row r="3" spans="1:19" s="70" customFormat="1" ht="11.25" customHeight="1" x14ac:dyDescent="0.35">
      <c r="A3" s="73"/>
      <c r="B3" s="74"/>
      <c r="C3" s="74"/>
      <c r="D3" s="74"/>
      <c r="E3" s="74"/>
      <c r="F3" s="74"/>
      <c r="G3" s="74"/>
      <c r="H3" s="75"/>
      <c r="I3" s="75"/>
      <c r="J3" s="74"/>
      <c r="K3" s="75"/>
      <c r="L3" s="74"/>
      <c r="M3" s="75"/>
      <c r="N3" s="74"/>
      <c r="O3" s="75"/>
      <c r="P3" s="71"/>
      <c r="R3" s="72"/>
      <c r="S3" s="72"/>
    </row>
    <row r="4" spans="1:19" s="81" customFormat="1" ht="27.75" customHeight="1" x14ac:dyDescent="0.25">
      <c r="A4" s="76" t="s">
        <v>1</v>
      </c>
      <c r="B4" s="77" t="s">
        <v>2</v>
      </c>
      <c r="C4" s="78" t="s">
        <v>147</v>
      </c>
      <c r="D4" s="78" t="s">
        <v>12</v>
      </c>
      <c r="E4" s="78" t="s">
        <v>13</v>
      </c>
      <c r="F4" s="78" t="s">
        <v>14</v>
      </c>
      <c r="G4" s="78" t="s">
        <v>18</v>
      </c>
      <c r="H4" s="78" t="s">
        <v>9</v>
      </c>
      <c r="I4" s="79" t="s">
        <v>148</v>
      </c>
      <c r="J4" s="79" t="s">
        <v>149</v>
      </c>
      <c r="K4" s="79" t="s">
        <v>16</v>
      </c>
      <c r="L4" s="78" t="s">
        <v>6</v>
      </c>
      <c r="M4" s="80" t="s">
        <v>150</v>
      </c>
      <c r="N4" s="80" t="s">
        <v>151</v>
      </c>
      <c r="O4" s="80" t="s">
        <v>17</v>
      </c>
    </row>
    <row r="5" spans="1:19" s="9" customFormat="1" ht="20.25" customHeight="1" x14ac:dyDescent="0.25">
      <c r="A5" s="82" t="s">
        <v>152</v>
      </c>
      <c r="B5" s="83" t="s">
        <v>11</v>
      </c>
      <c r="C5" s="83">
        <f t="shared" ref="C5:O5" si="0">+C7+C36+C49+C59</f>
        <v>229927673123.99997</v>
      </c>
      <c r="D5" s="83">
        <f t="shared" si="0"/>
        <v>7049640244.1599998</v>
      </c>
      <c r="E5" s="83">
        <f t="shared" si="0"/>
        <v>6875928073.1700001</v>
      </c>
      <c r="F5" s="83">
        <f t="shared" si="0"/>
        <v>601880920</v>
      </c>
      <c r="G5" s="83">
        <f t="shared" si="0"/>
        <v>-601880920</v>
      </c>
      <c r="H5" s="83">
        <f t="shared" si="0"/>
        <v>230101385294.98999</v>
      </c>
      <c r="I5" s="83">
        <f t="shared" si="0"/>
        <v>39316521750.945007</v>
      </c>
      <c r="J5" s="83">
        <f t="shared" si="0"/>
        <v>6603799470.3800011</v>
      </c>
      <c r="K5" s="83">
        <f t="shared" si="0"/>
        <v>45920321221.325005</v>
      </c>
      <c r="L5" s="83">
        <f t="shared" si="0"/>
        <v>184181064073.66498</v>
      </c>
      <c r="M5" s="83">
        <f t="shared" si="0"/>
        <v>7712493690.789999</v>
      </c>
      <c r="N5" s="83">
        <f t="shared" si="0"/>
        <v>13377450736.709999</v>
      </c>
      <c r="O5" s="83">
        <f t="shared" si="0"/>
        <v>21089944427.5</v>
      </c>
      <c r="P5" s="84"/>
    </row>
    <row r="6" spans="1:19" s="12" customFormat="1" ht="17.25" customHeight="1" x14ac:dyDescent="0.25">
      <c r="A6" s="85"/>
      <c r="B6" s="8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24"/>
    </row>
    <row r="7" spans="1:19" s="90" customFormat="1" ht="15.75" customHeight="1" x14ac:dyDescent="0.2">
      <c r="A7" s="87" t="s">
        <v>79</v>
      </c>
      <c r="B7" s="88" t="s">
        <v>80</v>
      </c>
      <c r="C7" s="89">
        <v>19575344219</v>
      </c>
      <c r="D7" s="89">
        <v>0</v>
      </c>
      <c r="E7" s="89">
        <v>553681703.9000001</v>
      </c>
      <c r="F7" s="89">
        <v>253552163</v>
      </c>
      <c r="G7" s="89">
        <v>-253552163</v>
      </c>
      <c r="H7" s="89">
        <v>19021662515.099998</v>
      </c>
      <c r="I7" s="89">
        <v>7931867174.0400009</v>
      </c>
      <c r="J7" s="89">
        <v>2422980840.2000003</v>
      </c>
      <c r="K7" s="89">
        <v>10354848014.240002</v>
      </c>
      <c r="L7" s="89">
        <v>8666814500.8599968</v>
      </c>
      <c r="M7" s="89">
        <v>3396262574.3899994</v>
      </c>
      <c r="N7" s="89">
        <v>4051026863.3699999</v>
      </c>
      <c r="O7" s="89">
        <v>7447289437.7599993</v>
      </c>
    </row>
    <row r="8" spans="1:19" s="94" customFormat="1" ht="12.75" x14ac:dyDescent="0.2">
      <c r="A8" s="91" t="s">
        <v>81</v>
      </c>
      <c r="B8" s="92" t="s">
        <v>82</v>
      </c>
      <c r="C8" s="93">
        <v>6764568723</v>
      </c>
      <c r="D8" s="93">
        <v>0</v>
      </c>
      <c r="E8" s="93">
        <v>195955054.47</v>
      </c>
      <c r="F8" s="93">
        <v>22552163</v>
      </c>
      <c r="G8" s="93">
        <v>0</v>
      </c>
      <c r="H8" s="93">
        <v>6591165831.5299997</v>
      </c>
      <c r="I8" s="93">
        <v>1248392363</v>
      </c>
      <c r="J8" s="93">
        <v>1437801734</v>
      </c>
      <c r="K8" s="93">
        <v>2686194097</v>
      </c>
      <c r="L8" s="93">
        <v>3904971734.5299997</v>
      </c>
      <c r="M8" s="93">
        <v>1240520849</v>
      </c>
      <c r="N8" s="93">
        <v>1429465696</v>
      </c>
      <c r="O8" s="93">
        <v>2669986545</v>
      </c>
    </row>
    <row r="9" spans="1:19" s="94" customFormat="1" ht="12.75" x14ac:dyDescent="0.2">
      <c r="A9" s="91" t="s">
        <v>83</v>
      </c>
      <c r="B9" s="92" t="s">
        <v>84</v>
      </c>
      <c r="C9" s="93">
        <v>4646528963</v>
      </c>
      <c r="D9" s="93">
        <v>0</v>
      </c>
      <c r="E9" s="93">
        <v>50910195.469999999</v>
      </c>
      <c r="F9" s="93">
        <v>22552163</v>
      </c>
      <c r="G9" s="93">
        <v>0</v>
      </c>
      <c r="H9" s="93">
        <v>4618170930.5299997</v>
      </c>
      <c r="I9" s="93">
        <v>916903951</v>
      </c>
      <c r="J9" s="93">
        <v>1010312190</v>
      </c>
      <c r="K9" s="93">
        <v>1927216141</v>
      </c>
      <c r="L9" s="93">
        <v>2690954789.5299997</v>
      </c>
      <c r="M9" s="93">
        <v>909032437</v>
      </c>
      <c r="N9" s="93">
        <v>1001976152</v>
      </c>
      <c r="O9" s="93">
        <v>1911008589</v>
      </c>
    </row>
    <row r="10" spans="1:19" s="98" customFormat="1" ht="12.75" x14ac:dyDescent="0.2">
      <c r="A10" s="95" t="s">
        <v>85</v>
      </c>
      <c r="B10" s="96" t="s">
        <v>86</v>
      </c>
      <c r="C10" s="97">
        <v>3293927934</v>
      </c>
      <c r="D10" s="97">
        <v>0</v>
      </c>
      <c r="E10" s="97">
        <v>25190870</v>
      </c>
      <c r="F10" s="97">
        <v>22552163</v>
      </c>
      <c r="G10" s="97">
        <v>0</v>
      </c>
      <c r="H10" s="97">
        <v>3291289227</v>
      </c>
      <c r="I10" s="97">
        <v>619792376</v>
      </c>
      <c r="J10" s="97">
        <v>807334174</v>
      </c>
      <c r="K10" s="97">
        <v>1427126550</v>
      </c>
      <c r="L10" s="97">
        <v>1864162677</v>
      </c>
      <c r="M10" s="97">
        <v>611920862</v>
      </c>
      <c r="N10" s="97">
        <v>798998136</v>
      </c>
      <c r="O10" s="97">
        <v>1410918998</v>
      </c>
    </row>
    <row r="11" spans="1:19" s="98" customFormat="1" ht="12.75" x14ac:dyDescent="0.2">
      <c r="A11" s="95" t="s">
        <v>87</v>
      </c>
      <c r="B11" s="96" t="s">
        <v>88</v>
      </c>
      <c r="C11" s="97">
        <v>936973815</v>
      </c>
      <c r="D11" s="97">
        <v>0</v>
      </c>
      <c r="E11" s="97">
        <v>528456</v>
      </c>
      <c r="F11" s="97">
        <v>0</v>
      </c>
      <c r="G11" s="97">
        <v>0</v>
      </c>
      <c r="H11" s="97">
        <v>936445359</v>
      </c>
      <c r="I11" s="97">
        <v>246503348</v>
      </c>
      <c r="J11" s="97">
        <v>142619534</v>
      </c>
      <c r="K11" s="97">
        <v>389122882</v>
      </c>
      <c r="L11" s="97">
        <v>547322477</v>
      </c>
      <c r="M11" s="97">
        <v>246503348</v>
      </c>
      <c r="N11" s="97">
        <v>142619534</v>
      </c>
      <c r="O11" s="97">
        <v>389122882</v>
      </c>
    </row>
    <row r="12" spans="1:19" s="98" customFormat="1" ht="12.75" x14ac:dyDescent="0.2">
      <c r="A12" s="95" t="s">
        <v>89</v>
      </c>
      <c r="B12" s="96" t="s">
        <v>90</v>
      </c>
      <c r="C12" s="97">
        <v>415627214</v>
      </c>
      <c r="D12" s="97">
        <v>0</v>
      </c>
      <c r="E12" s="97">
        <v>25190869.469999999</v>
      </c>
      <c r="F12" s="97">
        <v>0</v>
      </c>
      <c r="G12" s="97">
        <v>0</v>
      </c>
      <c r="H12" s="97">
        <v>390436344.52999997</v>
      </c>
      <c r="I12" s="97">
        <v>50608227</v>
      </c>
      <c r="J12" s="97">
        <v>60358482</v>
      </c>
      <c r="K12" s="97">
        <v>110966709</v>
      </c>
      <c r="L12" s="97">
        <v>279469635.52999997</v>
      </c>
      <c r="M12" s="97">
        <v>50608227</v>
      </c>
      <c r="N12" s="97">
        <v>60358482</v>
      </c>
      <c r="O12" s="97">
        <v>110966709</v>
      </c>
    </row>
    <row r="13" spans="1:19" s="94" customFormat="1" ht="12.75" x14ac:dyDescent="0.2">
      <c r="A13" s="91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pans="1:19" s="94" customFormat="1" ht="12.75" x14ac:dyDescent="0.2">
      <c r="A14" s="91" t="s">
        <v>91</v>
      </c>
      <c r="B14" s="92" t="s">
        <v>92</v>
      </c>
      <c r="C14" s="93">
        <v>2118039760</v>
      </c>
      <c r="D14" s="93">
        <v>0</v>
      </c>
      <c r="E14" s="93">
        <v>145044859</v>
      </c>
      <c r="F14" s="93">
        <v>0</v>
      </c>
      <c r="G14" s="93">
        <v>0</v>
      </c>
      <c r="H14" s="93">
        <v>1972994901</v>
      </c>
      <c r="I14" s="93">
        <v>331488412</v>
      </c>
      <c r="J14" s="93">
        <v>427489544</v>
      </c>
      <c r="K14" s="93">
        <v>758977956</v>
      </c>
      <c r="L14" s="93">
        <v>1214016945</v>
      </c>
      <c r="M14" s="93">
        <v>331488412</v>
      </c>
      <c r="N14" s="93">
        <v>427489544</v>
      </c>
      <c r="O14" s="93">
        <v>758977956</v>
      </c>
    </row>
    <row r="15" spans="1:19" s="98" customFormat="1" ht="12.75" x14ac:dyDescent="0.2">
      <c r="A15" s="95" t="s">
        <v>93</v>
      </c>
      <c r="B15" s="96" t="s">
        <v>86</v>
      </c>
      <c r="C15" s="97">
        <v>1392613694</v>
      </c>
      <c r="D15" s="97">
        <v>0</v>
      </c>
      <c r="E15" s="97">
        <v>26303229</v>
      </c>
      <c r="F15" s="97">
        <v>0</v>
      </c>
      <c r="G15" s="97">
        <v>0</v>
      </c>
      <c r="H15" s="97">
        <v>1366310465</v>
      </c>
      <c r="I15" s="97">
        <v>281511651</v>
      </c>
      <c r="J15" s="97">
        <v>365505402</v>
      </c>
      <c r="K15" s="97">
        <v>647017053</v>
      </c>
      <c r="L15" s="97">
        <v>719293412</v>
      </c>
      <c r="M15" s="97">
        <v>281511651</v>
      </c>
      <c r="N15" s="97">
        <v>365505402</v>
      </c>
      <c r="O15" s="97">
        <v>647017053</v>
      </c>
    </row>
    <row r="16" spans="1:19" s="98" customFormat="1" ht="12.75" x14ac:dyDescent="0.2">
      <c r="A16" s="95" t="s">
        <v>94</v>
      </c>
      <c r="B16" s="96" t="s">
        <v>88</v>
      </c>
      <c r="C16" s="97">
        <v>489252506</v>
      </c>
      <c r="D16" s="97">
        <v>0</v>
      </c>
      <c r="E16" s="97">
        <v>92438400</v>
      </c>
      <c r="F16" s="97">
        <v>0</v>
      </c>
      <c r="G16" s="97">
        <v>0</v>
      </c>
      <c r="H16" s="97">
        <v>396814106</v>
      </c>
      <c r="I16" s="97">
        <v>49976761</v>
      </c>
      <c r="J16" s="97">
        <v>61490307</v>
      </c>
      <c r="K16" s="97">
        <v>111467068</v>
      </c>
      <c r="L16" s="97">
        <v>285347038</v>
      </c>
      <c r="M16" s="97">
        <v>49976761</v>
      </c>
      <c r="N16" s="97">
        <v>61490307</v>
      </c>
      <c r="O16" s="97">
        <v>111467068</v>
      </c>
    </row>
    <row r="17" spans="1:15" s="98" customFormat="1" ht="12.75" x14ac:dyDescent="0.2">
      <c r="A17" s="95" t="s">
        <v>95</v>
      </c>
      <c r="B17" s="96" t="s">
        <v>90</v>
      </c>
      <c r="C17" s="97">
        <v>236173560</v>
      </c>
      <c r="D17" s="97">
        <v>0</v>
      </c>
      <c r="E17" s="97">
        <v>26303230</v>
      </c>
      <c r="F17" s="97">
        <v>0</v>
      </c>
      <c r="G17" s="97">
        <v>0</v>
      </c>
      <c r="H17" s="97">
        <v>209870330</v>
      </c>
      <c r="I17" s="97">
        <v>0</v>
      </c>
      <c r="J17" s="97">
        <v>493835</v>
      </c>
      <c r="K17" s="97">
        <v>493835</v>
      </c>
      <c r="L17" s="97">
        <v>209376495</v>
      </c>
      <c r="M17" s="97">
        <v>0</v>
      </c>
      <c r="N17" s="97">
        <v>493835</v>
      </c>
      <c r="O17" s="97">
        <v>493835</v>
      </c>
    </row>
    <row r="18" spans="1:15" s="98" customFormat="1" ht="12.75" x14ac:dyDescent="0.2">
      <c r="A18" s="95"/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s="94" customFormat="1" ht="12.75" x14ac:dyDescent="0.2">
      <c r="A19" s="91" t="s">
        <v>96</v>
      </c>
      <c r="B19" s="92" t="s">
        <v>97</v>
      </c>
      <c r="C19" s="93">
        <v>11724716050</v>
      </c>
      <c r="D19" s="93">
        <v>0</v>
      </c>
      <c r="E19" s="93">
        <v>355038853.43000001</v>
      </c>
      <c r="F19" s="93">
        <v>211000000</v>
      </c>
      <c r="G19" s="93">
        <v>-253552163</v>
      </c>
      <c r="H19" s="93">
        <v>11327125033.57</v>
      </c>
      <c r="I19" s="93">
        <v>6474129709.0400009</v>
      </c>
      <c r="J19" s="93">
        <v>902367609.19999993</v>
      </c>
      <c r="K19" s="93">
        <v>7376497318.2400007</v>
      </c>
      <c r="L19" s="93">
        <v>3950627715.329999</v>
      </c>
      <c r="M19" s="93">
        <v>1946396623.3899994</v>
      </c>
      <c r="N19" s="93">
        <v>2551318495.3699999</v>
      </c>
      <c r="O19" s="93">
        <v>4497715118.7599993</v>
      </c>
    </row>
    <row r="20" spans="1:15" s="98" customFormat="1" ht="12.75" x14ac:dyDescent="0.2">
      <c r="A20" s="95" t="s">
        <v>98</v>
      </c>
      <c r="B20" s="96" t="s">
        <v>99</v>
      </c>
      <c r="C20" s="97">
        <v>112000000</v>
      </c>
      <c r="D20" s="97">
        <v>0</v>
      </c>
      <c r="E20" s="97">
        <v>0</v>
      </c>
      <c r="F20" s="97">
        <v>0</v>
      </c>
      <c r="G20" s="97">
        <v>0</v>
      </c>
      <c r="H20" s="97">
        <v>112000000</v>
      </c>
      <c r="I20" s="97">
        <v>14393205</v>
      </c>
      <c r="J20" s="97">
        <v>7416500</v>
      </c>
      <c r="K20" s="97">
        <v>21809705</v>
      </c>
      <c r="L20" s="97">
        <v>90190295</v>
      </c>
      <c r="M20" s="97">
        <v>2627000</v>
      </c>
      <c r="N20" s="97">
        <v>12142600</v>
      </c>
      <c r="O20" s="97">
        <v>14769600</v>
      </c>
    </row>
    <row r="21" spans="1:15" s="98" customFormat="1" ht="12.75" x14ac:dyDescent="0.2">
      <c r="A21" s="95" t="s">
        <v>102</v>
      </c>
      <c r="B21" s="96" t="s">
        <v>103</v>
      </c>
      <c r="C21" s="97">
        <v>11612716050</v>
      </c>
      <c r="D21" s="97">
        <v>0</v>
      </c>
      <c r="E21" s="97">
        <v>355038853.43000001</v>
      </c>
      <c r="F21" s="97">
        <v>211000000</v>
      </c>
      <c r="G21" s="97">
        <v>-253552163</v>
      </c>
      <c r="H21" s="97">
        <v>11215125033.57</v>
      </c>
      <c r="I21" s="97">
        <v>6459736504.0400009</v>
      </c>
      <c r="J21" s="97">
        <v>894951109.19999993</v>
      </c>
      <c r="K21" s="97">
        <v>7354687613.2400007</v>
      </c>
      <c r="L21" s="97">
        <v>3860437420.329999</v>
      </c>
      <c r="M21" s="97">
        <v>1943769623.3899994</v>
      </c>
      <c r="N21" s="97">
        <v>2539175895.3699999</v>
      </c>
      <c r="O21" s="97">
        <v>4482945518.7599993</v>
      </c>
    </row>
    <row r="22" spans="1:15" s="98" customFormat="1" ht="12.75" x14ac:dyDescent="0.2">
      <c r="A22" s="95"/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s="94" customFormat="1" ht="12.75" x14ac:dyDescent="0.2">
      <c r="A23" s="91" t="s">
        <v>106</v>
      </c>
      <c r="B23" s="92" t="s">
        <v>107</v>
      </c>
      <c r="C23" s="93">
        <v>400000000</v>
      </c>
      <c r="D23" s="93">
        <v>0</v>
      </c>
      <c r="E23" s="93">
        <v>0</v>
      </c>
      <c r="F23" s="93">
        <v>0</v>
      </c>
      <c r="G23" s="93">
        <v>0</v>
      </c>
      <c r="H23" s="93">
        <v>400000000</v>
      </c>
      <c r="I23" s="93">
        <v>141191463</v>
      </c>
      <c r="J23" s="93">
        <v>0</v>
      </c>
      <c r="K23" s="93">
        <v>141191463</v>
      </c>
      <c r="L23" s="93">
        <v>258808537</v>
      </c>
      <c r="M23" s="93">
        <v>141191463</v>
      </c>
      <c r="N23" s="93">
        <v>0</v>
      </c>
      <c r="O23" s="93">
        <v>141191463</v>
      </c>
    </row>
    <row r="24" spans="1:15" s="98" customFormat="1" ht="12.75" x14ac:dyDescent="0.2">
      <c r="A24" s="95" t="s">
        <v>108</v>
      </c>
      <c r="B24" s="96" t="s">
        <v>109</v>
      </c>
      <c r="C24" s="97">
        <v>400000000</v>
      </c>
      <c r="D24" s="97">
        <v>0</v>
      </c>
      <c r="E24" s="97">
        <v>0</v>
      </c>
      <c r="F24" s="97">
        <v>0</v>
      </c>
      <c r="G24" s="97">
        <v>0</v>
      </c>
      <c r="H24" s="97">
        <v>400000000</v>
      </c>
      <c r="I24" s="97">
        <v>141191463</v>
      </c>
      <c r="J24" s="97">
        <v>0</v>
      </c>
      <c r="K24" s="97">
        <v>141191463</v>
      </c>
      <c r="L24" s="97">
        <v>258808537</v>
      </c>
      <c r="M24" s="97">
        <v>141191463</v>
      </c>
      <c r="N24" s="97">
        <v>0</v>
      </c>
      <c r="O24" s="97">
        <v>141191463</v>
      </c>
    </row>
    <row r="25" spans="1:15" s="98" customFormat="1" ht="12.75" x14ac:dyDescent="0.2">
      <c r="A25" s="95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</row>
    <row r="26" spans="1:15" s="94" customFormat="1" ht="12.75" x14ac:dyDescent="0.2">
      <c r="A26" s="91" t="s">
        <v>110</v>
      </c>
      <c r="B26" s="92" t="s">
        <v>111</v>
      </c>
      <c r="C26" s="93">
        <v>353389278</v>
      </c>
      <c r="D26" s="93">
        <v>0</v>
      </c>
      <c r="E26" s="93">
        <v>2687796</v>
      </c>
      <c r="F26" s="93">
        <v>0</v>
      </c>
      <c r="G26" s="93">
        <v>0</v>
      </c>
      <c r="H26" s="93">
        <v>350701482</v>
      </c>
      <c r="I26" s="93">
        <v>6950000</v>
      </c>
      <c r="J26" s="93">
        <v>28000000</v>
      </c>
      <c r="K26" s="93">
        <v>34950000</v>
      </c>
      <c r="L26" s="93">
        <v>315751482</v>
      </c>
      <c r="M26" s="93">
        <v>6950000</v>
      </c>
      <c r="N26" s="93">
        <v>28000000</v>
      </c>
      <c r="O26" s="93">
        <v>34950000</v>
      </c>
    </row>
    <row r="27" spans="1:15" s="94" customFormat="1" ht="12.75" x14ac:dyDescent="0.2">
      <c r="A27" s="91" t="s">
        <v>112</v>
      </c>
      <c r="B27" s="92" t="s">
        <v>113</v>
      </c>
      <c r="C27" s="93">
        <v>353389278</v>
      </c>
      <c r="D27" s="93">
        <v>0</v>
      </c>
      <c r="E27" s="93">
        <v>2687796</v>
      </c>
      <c r="F27" s="93">
        <v>0</v>
      </c>
      <c r="G27" s="93">
        <v>0</v>
      </c>
      <c r="H27" s="93">
        <v>350701482</v>
      </c>
      <c r="I27" s="93">
        <v>6950000</v>
      </c>
      <c r="J27" s="93">
        <v>28000000</v>
      </c>
      <c r="K27" s="93">
        <v>34950000</v>
      </c>
      <c r="L27" s="93">
        <v>315751482</v>
      </c>
      <c r="M27" s="93">
        <v>6950000</v>
      </c>
      <c r="N27" s="93">
        <v>28000000</v>
      </c>
      <c r="O27" s="93">
        <v>34950000</v>
      </c>
    </row>
    <row r="28" spans="1:15" s="98" customFormat="1" ht="12.75" x14ac:dyDescent="0.2">
      <c r="A28" s="95" t="s">
        <v>156</v>
      </c>
      <c r="B28" s="96" t="s">
        <v>157</v>
      </c>
      <c r="C28" s="97">
        <v>45426837</v>
      </c>
      <c r="D28" s="97">
        <v>0</v>
      </c>
      <c r="E28" s="97">
        <v>0</v>
      </c>
      <c r="F28" s="97">
        <v>0</v>
      </c>
      <c r="G28" s="97">
        <v>0</v>
      </c>
      <c r="H28" s="97">
        <v>45426837</v>
      </c>
      <c r="I28" s="97">
        <v>0</v>
      </c>
      <c r="J28" s="97">
        <v>0</v>
      </c>
      <c r="K28" s="97">
        <v>0</v>
      </c>
      <c r="L28" s="97">
        <v>45426837</v>
      </c>
      <c r="M28" s="97">
        <v>0</v>
      </c>
      <c r="N28" s="97">
        <v>0</v>
      </c>
      <c r="O28" s="97">
        <v>0</v>
      </c>
    </row>
    <row r="29" spans="1:15" s="98" customFormat="1" ht="12.75" x14ac:dyDescent="0.2">
      <c r="A29" s="95" t="s">
        <v>158</v>
      </c>
      <c r="B29" s="96" t="s">
        <v>159</v>
      </c>
      <c r="C29" s="97">
        <v>307962441</v>
      </c>
      <c r="D29" s="97">
        <v>0</v>
      </c>
      <c r="E29" s="97">
        <v>2687796</v>
      </c>
      <c r="F29" s="97">
        <v>0</v>
      </c>
      <c r="G29" s="97">
        <v>0</v>
      </c>
      <c r="H29" s="97">
        <v>305274645</v>
      </c>
      <c r="I29" s="97">
        <v>6950000</v>
      </c>
      <c r="J29" s="97">
        <v>28000000</v>
      </c>
      <c r="K29" s="97">
        <v>34950000</v>
      </c>
      <c r="L29" s="97">
        <v>270324645</v>
      </c>
      <c r="M29" s="97">
        <v>6950000</v>
      </c>
      <c r="N29" s="97">
        <v>28000000</v>
      </c>
      <c r="O29" s="97">
        <v>34950000</v>
      </c>
    </row>
    <row r="30" spans="1:15" s="98" customFormat="1" ht="12.75" x14ac:dyDescent="0.2">
      <c r="A30" s="95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</row>
    <row r="31" spans="1:15" s="94" customFormat="1" ht="12.75" x14ac:dyDescent="0.2">
      <c r="A31" s="91" t="s">
        <v>114</v>
      </c>
      <c r="B31" s="92" t="s">
        <v>160</v>
      </c>
      <c r="C31" s="93">
        <v>332670168</v>
      </c>
      <c r="D31" s="93">
        <v>0</v>
      </c>
      <c r="E31" s="93">
        <v>0</v>
      </c>
      <c r="F31" s="93">
        <v>20000000</v>
      </c>
      <c r="G31" s="93">
        <v>0</v>
      </c>
      <c r="H31" s="93">
        <v>352670168</v>
      </c>
      <c r="I31" s="93">
        <v>61203639</v>
      </c>
      <c r="J31" s="93">
        <v>54811497</v>
      </c>
      <c r="K31" s="93">
        <v>116015136</v>
      </c>
      <c r="L31" s="93">
        <v>236655032</v>
      </c>
      <c r="M31" s="93">
        <v>61203639</v>
      </c>
      <c r="N31" s="93">
        <v>42242672</v>
      </c>
      <c r="O31" s="93">
        <v>103446311</v>
      </c>
    </row>
    <row r="32" spans="1:15" s="98" customFormat="1" ht="12.75" x14ac:dyDescent="0.2">
      <c r="A32" s="95" t="s">
        <v>116</v>
      </c>
      <c r="B32" s="96" t="s">
        <v>117</v>
      </c>
      <c r="C32" s="97">
        <v>176918430</v>
      </c>
      <c r="D32" s="97">
        <v>0</v>
      </c>
      <c r="E32" s="97">
        <v>0</v>
      </c>
      <c r="F32" s="97">
        <v>20000000</v>
      </c>
      <c r="G32" s="97">
        <v>0</v>
      </c>
      <c r="H32" s="97">
        <v>196918430</v>
      </c>
      <c r="I32" s="97">
        <v>51101893</v>
      </c>
      <c r="J32" s="97">
        <v>17105022</v>
      </c>
      <c r="K32" s="97">
        <v>68206915</v>
      </c>
      <c r="L32" s="97">
        <v>128711515</v>
      </c>
      <c r="M32" s="97">
        <v>51101893</v>
      </c>
      <c r="N32" s="97">
        <v>17105022</v>
      </c>
      <c r="O32" s="97">
        <v>68206915</v>
      </c>
    </row>
    <row r="33" spans="1:15" s="98" customFormat="1" ht="12.75" x14ac:dyDescent="0.2">
      <c r="A33" s="95" t="s">
        <v>118</v>
      </c>
      <c r="B33" s="96" t="s">
        <v>119</v>
      </c>
      <c r="C33" s="97">
        <v>93251738</v>
      </c>
      <c r="D33" s="97">
        <v>0</v>
      </c>
      <c r="E33" s="97">
        <v>0</v>
      </c>
      <c r="F33" s="97">
        <v>0</v>
      </c>
      <c r="G33" s="97">
        <v>0</v>
      </c>
      <c r="H33" s="97">
        <v>93251738</v>
      </c>
      <c r="I33" s="97">
        <v>963399</v>
      </c>
      <c r="J33" s="97">
        <v>37706475</v>
      </c>
      <c r="K33" s="97">
        <v>38669874</v>
      </c>
      <c r="L33" s="97">
        <v>54581864</v>
      </c>
      <c r="M33" s="97">
        <v>963399</v>
      </c>
      <c r="N33" s="97">
        <v>25137650</v>
      </c>
      <c r="O33" s="97">
        <v>26101049</v>
      </c>
    </row>
    <row r="34" spans="1:15" s="98" customFormat="1" ht="12.75" x14ac:dyDescent="0.2">
      <c r="A34" s="95" t="s">
        <v>120</v>
      </c>
      <c r="B34" s="96" t="s">
        <v>161</v>
      </c>
      <c r="C34" s="97">
        <v>12500000</v>
      </c>
      <c r="D34" s="97">
        <v>0</v>
      </c>
      <c r="E34" s="97">
        <v>0</v>
      </c>
      <c r="F34" s="97">
        <v>0</v>
      </c>
      <c r="G34" s="97">
        <v>0</v>
      </c>
      <c r="H34" s="97">
        <v>12500000</v>
      </c>
      <c r="I34" s="97">
        <v>0</v>
      </c>
      <c r="J34" s="97">
        <v>0</v>
      </c>
      <c r="K34" s="97">
        <v>0</v>
      </c>
      <c r="L34" s="97">
        <v>12500000</v>
      </c>
      <c r="M34" s="97">
        <v>0</v>
      </c>
      <c r="N34" s="97">
        <v>0</v>
      </c>
      <c r="O34" s="97">
        <v>0</v>
      </c>
    </row>
    <row r="35" spans="1:15" s="98" customFormat="1" ht="12.75" x14ac:dyDescent="0.2">
      <c r="A35" s="95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s="90" customFormat="1" ht="12.75" x14ac:dyDescent="0.2">
      <c r="A36" s="87" t="s">
        <v>123</v>
      </c>
      <c r="B36" s="88" t="s">
        <v>97</v>
      </c>
      <c r="C36" s="89">
        <f>+C37</f>
        <v>205684803787.99997</v>
      </c>
      <c r="D36" s="89">
        <v>0</v>
      </c>
      <c r="E36" s="89">
        <v>6308508671.2700005</v>
      </c>
      <c r="F36" s="89">
        <v>33328757</v>
      </c>
      <c r="G36" s="89">
        <v>-33328757</v>
      </c>
      <c r="H36" s="89">
        <v>199376295116.72998</v>
      </c>
      <c r="I36" s="89">
        <v>27631824157.905003</v>
      </c>
      <c r="J36" s="89">
        <v>4145975430.1800003</v>
      </c>
      <c r="K36" s="89">
        <v>31777799588.085003</v>
      </c>
      <c r="L36" s="89">
        <v>167598495528.64499</v>
      </c>
      <c r="M36" s="89">
        <v>3340715229</v>
      </c>
      <c r="N36" s="89">
        <v>7589457455.3400002</v>
      </c>
      <c r="O36" s="89">
        <v>10930172684.34</v>
      </c>
    </row>
    <row r="37" spans="1:15" s="94" customFormat="1" ht="12.75" x14ac:dyDescent="0.2">
      <c r="A37" s="91" t="s">
        <v>124</v>
      </c>
      <c r="B37" s="92" t="s">
        <v>97</v>
      </c>
      <c r="C37" s="93">
        <v>205684803787.99997</v>
      </c>
      <c r="D37" s="93">
        <v>0</v>
      </c>
      <c r="E37" s="93">
        <v>6308508671.2700005</v>
      </c>
      <c r="F37" s="93">
        <v>33328757</v>
      </c>
      <c r="G37" s="93">
        <v>-33328757</v>
      </c>
      <c r="H37" s="93">
        <v>199376295116.72998</v>
      </c>
      <c r="I37" s="93">
        <v>27631824157.905003</v>
      </c>
      <c r="J37" s="93">
        <v>4145975430.1800003</v>
      </c>
      <c r="K37" s="93">
        <v>31777799588.085003</v>
      </c>
      <c r="L37" s="93">
        <v>167598495528.64499</v>
      </c>
      <c r="M37" s="93">
        <v>3340715229</v>
      </c>
      <c r="N37" s="93">
        <v>7589457455.3400002</v>
      </c>
      <c r="O37" s="93">
        <v>10930172684.34</v>
      </c>
    </row>
    <row r="38" spans="1:15" s="94" customFormat="1" ht="12.75" x14ac:dyDescent="0.2">
      <c r="A38" s="91" t="s">
        <v>125</v>
      </c>
      <c r="B38" s="92" t="s">
        <v>99</v>
      </c>
      <c r="C38" s="93">
        <v>205265866352.99997</v>
      </c>
      <c r="D38" s="93">
        <v>0</v>
      </c>
      <c r="E38" s="93">
        <v>6308508671.2700005</v>
      </c>
      <c r="F38" s="93">
        <v>33328757</v>
      </c>
      <c r="G38" s="93">
        <v>-33328757</v>
      </c>
      <c r="H38" s="93">
        <v>198957357681.72998</v>
      </c>
      <c r="I38" s="93">
        <v>27561144925.905003</v>
      </c>
      <c r="J38" s="93">
        <v>4127015430.1800003</v>
      </c>
      <c r="K38" s="93">
        <v>31688160356.085003</v>
      </c>
      <c r="L38" s="93">
        <v>167269197325.64499</v>
      </c>
      <c r="M38" s="93">
        <v>3325218655.4000015</v>
      </c>
      <c r="N38" s="93">
        <v>7569163612.3400002</v>
      </c>
      <c r="O38" s="93">
        <v>10894382267.740002</v>
      </c>
    </row>
    <row r="39" spans="1:15" s="94" customFormat="1" ht="12.75" x14ac:dyDescent="0.2">
      <c r="A39" s="91" t="s">
        <v>126</v>
      </c>
      <c r="B39" s="92" t="s">
        <v>100</v>
      </c>
      <c r="C39" s="93">
        <v>205135866352.99997</v>
      </c>
      <c r="D39" s="93">
        <v>0</v>
      </c>
      <c r="E39" s="93">
        <v>6308508671.2700005</v>
      </c>
      <c r="F39" s="93">
        <v>33328757</v>
      </c>
      <c r="G39" s="93">
        <v>-33328757</v>
      </c>
      <c r="H39" s="93">
        <v>198827357681.72998</v>
      </c>
      <c r="I39" s="93">
        <v>27561144925.905003</v>
      </c>
      <c r="J39" s="93">
        <v>4127015430.1800003</v>
      </c>
      <c r="K39" s="93">
        <v>31688160356.085003</v>
      </c>
      <c r="L39" s="93">
        <v>167139197325.64499</v>
      </c>
      <c r="M39" s="93">
        <v>3325218655.4000015</v>
      </c>
      <c r="N39" s="93">
        <v>7569163612.3400002</v>
      </c>
      <c r="O39" s="93">
        <v>10894382267.740002</v>
      </c>
    </row>
    <row r="40" spans="1:15" s="98" customFormat="1" ht="12.75" x14ac:dyDescent="0.2">
      <c r="A40" s="95" t="s">
        <v>127</v>
      </c>
      <c r="B40" s="96" t="s">
        <v>128</v>
      </c>
      <c r="C40" s="97">
        <v>205135866352.99997</v>
      </c>
      <c r="D40" s="97">
        <v>0</v>
      </c>
      <c r="E40" s="97">
        <v>6308508671.2700005</v>
      </c>
      <c r="F40" s="97">
        <v>33328757</v>
      </c>
      <c r="G40" s="97">
        <v>-33328757</v>
      </c>
      <c r="H40" s="97">
        <v>198827357681.72998</v>
      </c>
      <c r="I40" s="97">
        <v>27561144925.905003</v>
      </c>
      <c r="J40" s="97">
        <v>4127015430.1800003</v>
      </c>
      <c r="K40" s="97">
        <v>31688160356.085003</v>
      </c>
      <c r="L40" s="97">
        <v>167139197325.64499</v>
      </c>
      <c r="M40" s="97">
        <v>3325218655.4000015</v>
      </c>
      <c r="N40" s="97">
        <v>7569163612.3400002</v>
      </c>
      <c r="O40" s="97">
        <v>10894382267.740002</v>
      </c>
    </row>
    <row r="41" spans="1:15" s="98" customFormat="1" ht="12.75" x14ac:dyDescent="0.2">
      <c r="A41" s="95" t="s">
        <v>129</v>
      </c>
      <c r="B41" s="96" t="s">
        <v>101</v>
      </c>
      <c r="C41" s="97">
        <v>130000000</v>
      </c>
      <c r="D41" s="97">
        <v>0</v>
      </c>
      <c r="E41" s="97">
        <v>0</v>
      </c>
      <c r="F41" s="97">
        <v>0</v>
      </c>
      <c r="G41" s="97">
        <v>0</v>
      </c>
      <c r="H41" s="97">
        <v>130000000</v>
      </c>
      <c r="I41" s="97">
        <v>0</v>
      </c>
      <c r="J41" s="97">
        <v>0</v>
      </c>
      <c r="K41" s="97">
        <v>0</v>
      </c>
      <c r="L41" s="97">
        <v>130000000</v>
      </c>
      <c r="M41" s="97">
        <v>0</v>
      </c>
      <c r="N41" s="97">
        <v>0</v>
      </c>
      <c r="O41" s="97">
        <v>0</v>
      </c>
    </row>
    <row r="42" spans="1:15" s="98" customFormat="1" ht="12.75" x14ac:dyDescent="0.2">
      <c r="A42" s="95"/>
      <c r="B42" s="96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</row>
    <row r="43" spans="1:15" s="94" customFormat="1" ht="12.75" x14ac:dyDescent="0.2">
      <c r="A43" s="91" t="s">
        <v>130</v>
      </c>
      <c r="B43" s="92" t="s">
        <v>103</v>
      </c>
      <c r="C43" s="93">
        <v>418937435</v>
      </c>
      <c r="D43" s="93">
        <v>0</v>
      </c>
      <c r="E43" s="93">
        <v>0</v>
      </c>
      <c r="F43" s="93">
        <v>0</v>
      </c>
      <c r="G43" s="93">
        <v>0</v>
      </c>
      <c r="H43" s="93">
        <v>418937435</v>
      </c>
      <c r="I43" s="93">
        <v>70679232</v>
      </c>
      <c r="J43" s="93">
        <v>18960000</v>
      </c>
      <c r="K43" s="93">
        <v>89639232</v>
      </c>
      <c r="L43" s="93">
        <v>329298203</v>
      </c>
      <c r="M43" s="93">
        <v>15496573.600000001</v>
      </c>
      <c r="N43" s="93">
        <v>20293843</v>
      </c>
      <c r="O43" s="93">
        <v>35790416.600000001</v>
      </c>
    </row>
    <row r="44" spans="1:15" s="94" customFormat="1" ht="12.75" x14ac:dyDescent="0.2">
      <c r="A44" s="91" t="s">
        <v>131</v>
      </c>
      <c r="B44" s="92" t="s">
        <v>105</v>
      </c>
      <c r="C44" s="93">
        <v>418937435</v>
      </c>
      <c r="D44" s="93">
        <v>0</v>
      </c>
      <c r="E44" s="93">
        <v>0</v>
      </c>
      <c r="F44" s="93">
        <v>0</v>
      </c>
      <c r="G44" s="93">
        <v>0</v>
      </c>
      <c r="H44" s="93">
        <v>418937435</v>
      </c>
      <c r="I44" s="93">
        <v>70679232</v>
      </c>
      <c r="J44" s="93">
        <v>18960000</v>
      </c>
      <c r="K44" s="93">
        <v>89639232</v>
      </c>
      <c r="L44" s="93">
        <v>329298203</v>
      </c>
      <c r="M44" s="93">
        <v>15496573.600000001</v>
      </c>
      <c r="N44" s="93">
        <v>20293843</v>
      </c>
      <c r="O44" s="93">
        <v>35790416.600000001</v>
      </c>
    </row>
    <row r="45" spans="1:15" s="98" customFormat="1" ht="12.75" x14ac:dyDescent="0.2">
      <c r="A45" s="95" t="s">
        <v>132</v>
      </c>
      <c r="B45" s="96" t="s">
        <v>133</v>
      </c>
      <c r="C45" s="97">
        <v>290937435</v>
      </c>
      <c r="D45" s="97">
        <v>0</v>
      </c>
      <c r="E45" s="97">
        <v>0</v>
      </c>
      <c r="F45" s="97">
        <v>0</v>
      </c>
      <c r="G45" s="97">
        <v>0</v>
      </c>
      <c r="H45" s="97">
        <v>290937435</v>
      </c>
      <c r="I45" s="97">
        <v>37112798</v>
      </c>
      <c r="J45" s="97">
        <v>18960000</v>
      </c>
      <c r="K45" s="97">
        <v>56072798</v>
      </c>
      <c r="L45" s="97">
        <v>234864637</v>
      </c>
      <c r="M45" s="97">
        <v>2070000</v>
      </c>
      <c r="N45" s="97">
        <v>20293843</v>
      </c>
      <c r="O45" s="97">
        <v>22363843</v>
      </c>
    </row>
    <row r="46" spans="1:15" s="98" customFormat="1" ht="12.75" x14ac:dyDescent="0.2">
      <c r="A46" s="95" t="s">
        <v>134</v>
      </c>
      <c r="B46" s="96" t="s">
        <v>45</v>
      </c>
      <c r="C46" s="97">
        <v>108000000</v>
      </c>
      <c r="D46" s="97">
        <v>0</v>
      </c>
      <c r="E46" s="97">
        <v>0</v>
      </c>
      <c r="F46" s="97">
        <v>0</v>
      </c>
      <c r="G46" s="97">
        <v>0</v>
      </c>
      <c r="H46" s="97">
        <v>108000000</v>
      </c>
      <c r="I46" s="97">
        <v>33566434</v>
      </c>
      <c r="J46" s="97">
        <v>0</v>
      </c>
      <c r="K46" s="97">
        <v>33566434</v>
      </c>
      <c r="L46" s="97">
        <v>74433566</v>
      </c>
      <c r="M46" s="97">
        <v>13426573.6</v>
      </c>
      <c r="N46" s="97">
        <v>0</v>
      </c>
      <c r="O46" s="97">
        <v>13426573.6</v>
      </c>
    </row>
    <row r="47" spans="1:15" s="98" customFormat="1" ht="12.75" x14ac:dyDescent="0.2">
      <c r="A47" s="95" t="s">
        <v>135</v>
      </c>
      <c r="B47" s="96" t="s">
        <v>155</v>
      </c>
      <c r="C47" s="97">
        <v>20000000</v>
      </c>
      <c r="D47" s="97">
        <v>0</v>
      </c>
      <c r="E47" s="97">
        <v>0</v>
      </c>
      <c r="F47" s="97">
        <v>0</v>
      </c>
      <c r="G47" s="97">
        <v>0</v>
      </c>
      <c r="H47" s="97">
        <v>20000000</v>
      </c>
      <c r="I47" s="97">
        <v>0</v>
      </c>
      <c r="J47" s="97">
        <v>0</v>
      </c>
      <c r="K47" s="97">
        <v>0</v>
      </c>
      <c r="L47" s="97">
        <v>20000000</v>
      </c>
      <c r="M47" s="97">
        <v>0</v>
      </c>
      <c r="N47" s="97">
        <v>0</v>
      </c>
      <c r="O47" s="97">
        <v>0</v>
      </c>
    </row>
    <row r="48" spans="1:15" s="98" customFormat="1" ht="12.75" x14ac:dyDescent="0.2">
      <c r="A48" s="95"/>
      <c r="B48" s="96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</row>
    <row r="49" spans="1:16" s="90" customFormat="1" ht="12.75" x14ac:dyDescent="0.2">
      <c r="A49" s="87" t="s">
        <v>136</v>
      </c>
      <c r="B49" s="88" t="s">
        <v>137</v>
      </c>
      <c r="C49" s="89">
        <v>4667525117</v>
      </c>
      <c r="D49" s="89">
        <v>0</v>
      </c>
      <c r="E49" s="89">
        <v>13737698</v>
      </c>
      <c r="F49" s="89">
        <v>315000000</v>
      </c>
      <c r="G49" s="89">
        <v>-315000000</v>
      </c>
      <c r="H49" s="89">
        <v>4653787419</v>
      </c>
      <c r="I49" s="89">
        <v>3752830419</v>
      </c>
      <c r="J49" s="89">
        <v>34843200</v>
      </c>
      <c r="K49" s="89">
        <v>3787673619</v>
      </c>
      <c r="L49" s="89">
        <v>866113800</v>
      </c>
      <c r="M49" s="89">
        <v>975515887.4000001</v>
      </c>
      <c r="N49" s="89">
        <v>1736966418</v>
      </c>
      <c r="O49" s="89">
        <v>2712482305.4000001</v>
      </c>
    </row>
    <row r="50" spans="1:16" s="94" customFormat="1" ht="12.75" x14ac:dyDescent="0.2">
      <c r="A50" s="91" t="s">
        <v>138</v>
      </c>
      <c r="B50" s="92" t="s">
        <v>137</v>
      </c>
      <c r="C50" s="93">
        <v>4667525117</v>
      </c>
      <c r="D50" s="93">
        <v>0</v>
      </c>
      <c r="E50" s="93">
        <v>13737698</v>
      </c>
      <c r="F50" s="93">
        <v>315000000</v>
      </c>
      <c r="G50" s="93">
        <v>-315000000</v>
      </c>
      <c r="H50" s="93">
        <v>4653787419</v>
      </c>
      <c r="I50" s="93">
        <v>3752830419</v>
      </c>
      <c r="J50" s="93">
        <v>34843200</v>
      </c>
      <c r="K50" s="93">
        <v>3787673619</v>
      </c>
      <c r="L50" s="93">
        <v>866113800</v>
      </c>
      <c r="M50" s="93">
        <v>975515887.4000001</v>
      </c>
      <c r="N50" s="93">
        <v>1736966418</v>
      </c>
      <c r="O50" s="93">
        <v>2712482305.4000001</v>
      </c>
    </row>
    <row r="51" spans="1:16" s="94" customFormat="1" ht="12.75" x14ac:dyDescent="0.2">
      <c r="A51" s="91" t="s">
        <v>139</v>
      </c>
      <c r="B51" s="92" t="s">
        <v>104</v>
      </c>
      <c r="C51" s="93">
        <v>2803675984</v>
      </c>
      <c r="D51" s="93">
        <v>0</v>
      </c>
      <c r="E51" s="93">
        <v>0</v>
      </c>
      <c r="F51" s="93">
        <v>0</v>
      </c>
      <c r="G51" s="93">
        <v>-315000000</v>
      </c>
      <c r="H51" s="93">
        <v>2488675984</v>
      </c>
      <c r="I51" s="93">
        <v>1642869143</v>
      </c>
      <c r="J51" s="93">
        <v>34843200</v>
      </c>
      <c r="K51" s="93">
        <v>1677712343</v>
      </c>
      <c r="L51" s="93">
        <v>810963641</v>
      </c>
      <c r="M51" s="93">
        <v>541663253</v>
      </c>
      <c r="N51" s="93">
        <v>336474190</v>
      </c>
      <c r="O51" s="93">
        <v>878137443</v>
      </c>
    </row>
    <row r="52" spans="1:16" s="98" customFormat="1" ht="12.75" x14ac:dyDescent="0.2">
      <c r="A52" s="95" t="s">
        <v>140</v>
      </c>
      <c r="B52" s="96" t="s">
        <v>153</v>
      </c>
      <c r="C52" s="97">
        <v>816164614</v>
      </c>
      <c r="D52" s="97">
        <v>0</v>
      </c>
      <c r="E52" s="97">
        <v>0</v>
      </c>
      <c r="F52" s="97">
        <v>0</v>
      </c>
      <c r="G52" s="97">
        <v>0</v>
      </c>
      <c r="H52" s="97">
        <v>816164614</v>
      </c>
      <c r="I52" s="97">
        <v>752184720</v>
      </c>
      <c r="J52" s="97">
        <v>0</v>
      </c>
      <c r="K52" s="97">
        <v>752184720</v>
      </c>
      <c r="L52" s="97">
        <v>63979894</v>
      </c>
      <c r="M52" s="97">
        <v>0</v>
      </c>
      <c r="N52" s="97">
        <v>265425120</v>
      </c>
      <c r="O52" s="97">
        <v>265425120</v>
      </c>
    </row>
    <row r="53" spans="1:16" s="98" customFormat="1" ht="12.75" x14ac:dyDescent="0.2">
      <c r="A53" s="95" t="s">
        <v>141</v>
      </c>
      <c r="B53" s="96" t="s">
        <v>162</v>
      </c>
      <c r="C53" s="97">
        <v>1987511370</v>
      </c>
      <c r="D53" s="97">
        <v>0</v>
      </c>
      <c r="E53" s="97">
        <v>0</v>
      </c>
      <c r="F53" s="97">
        <v>0</v>
      </c>
      <c r="G53" s="97">
        <v>-315000000</v>
      </c>
      <c r="H53" s="97">
        <v>1672511370</v>
      </c>
      <c r="I53" s="97">
        <v>890684423</v>
      </c>
      <c r="J53" s="97">
        <v>34843200</v>
      </c>
      <c r="K53" s="97">
        <v>925527623</v>
      </c>
      <c r="L53" s="97">
        <v>746983747</v>
      </c>
      <c r="M53" s="97">
        <v>541663253</v>
      </c>
      <c r="N53" s="97">
        <v>71049070</v>
      </c>
      <c r="O53" s="97">
        <v>612712323</v>
      </c>
    </row>
    <row r="54" spans="1:16" s="94" customFormat="1" ht="12.75" x14ac:dyDescent="0.2">
      <c r="A54" s="91"/>
      <c r="B54" s="92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</row>
    <row r="55" spans="1:16" s="94" customFormat="1" ht="12.75" x14ac:dyDescent="0.2">
      <c r="A55" s="91" t="s">
        <v>142</v>
      </c>
      <c r="B55" s="92" t="s">
        <v>105</v>
      </c>
      <c r="C55" s="93">
        <v>1863849133</v>
      </c>
      <c r="D55" s="93">
        <v>0</v>
      </c>
      <c r="E55" s="93">
        <v>13737698</v>
      </c>
      <c r="F55" s="93">
        <v>315000000</v>
      </c>
      <c r="G55" s="93">
        <v>0</v>
      </c>
      <c r="H55" s="93">
        <v>2165111435</v>
      </c>
      <c r="I55" s="93">
        <v>2109961276</v>
      </c>
      <c r="J55" s="93">
        <v>0</v>
      </c>
      <c r="K55" s="93">
        <v>2109961276</v>
      </c>
      <c r="L55" s="93">
        <v>55150159</v>
      </c>
      <c r="M55" s="93">
        <v>433852634.4000001</v>
      </c>
      <c r="N55" s="93">
        <v>1400492228</v>
      </c>
      <c r="O55" s="93">
        <v>1834344862.4000001</v>
      </c>
    </row>
    <row r="56" spans="1:16" s="98" customFormat="1" ht="12.75" x14ac:dyDescent="0.2">
      <c r="A56" s="95" t="s">
        <v>143</v>
      </c>
      <c r="B56" s="96" t="s">
        <v>163</v>
      </c>
      <c r="C56" s="97">
        <v>1406300000</v>
      </c>
      <c r="D56" s="97">
        <v>0</v>
      </c>
      <c r="E56" s="97">
        <v>0</v>
      </c>
      <c r="F56" s="97">
        <v>315000000</v>
      </c>
      <c r="G56" s="97">
        <v>0</v>
      </c>
      <c r="H56" s="97">
        <v>1721300000</v>
      </c>
      <c r="I56" s="97">
        <v>1711031000</v>
      </c>
      <c r="J56" s="97">
        <v>0</v>
      </c>
      <c r="K56" s="97">
        <v>1711031000</v>
      </c>
      <c r="L56" s="97">
        <v>10269000</v>
      </c>
      <c r="M56" s="97">
        <v>276434900</v>
      </c>
      <c r="N56" s="97">
        <v>1384636200</v>
      </c>
      <c r="O56" s="97">
        <v>1661071100</v>
      </c>
    </row>
    <row r="57" spans="1:16" s="98" customFormat="1" ht="12.75" x14ac:dyDescent="0.2">
      <c r="A57" s="95" t="s">
        <v>144</v>
      </c>
      <c r="B57" s="96" t="s">
        <v>45</v>
      </c>
      <c r="C57" s="97">
        <v>457549133</v>
      </c>
      <c r="D57" s="97">
        <v>0</v>
      </c>
      <c r="E57" s="97">
        <v>13737698</v>
      </c>
      <c r="F57" s="97">
        <v>0</v>
      </c>
      <c r="G57" s="97">
        <v>0</v>
      </c>
      <c r="H57" s="97">
        <v>443811435</v>
      </c>
      <c r="I57" s="97">
        <v>398930276</v>
      </c>
      <c r="J57" s="97">
        <v>0</v>
      </c>
      <c r="K57" s="97">
        <v>398930276</v>
      </c>
      <c r="L57" s="97">
        <v>44881159</v>
      </c>
      <c r="M57" s="97">
        <v>157417734.40000001</v>
      </c>
      <c r="N57" s="97">
        <v>15856028</v>
      </c>
      <c r="O57" s="97">
        <v>173273762.40000001</v>
      </c>
    </row>
    <row r="58" spans="1:16" s="98" customFormat="1" ht="12.75" x14ac:dyDescent="0.2">
      <c r="A58" s="95"/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</row>
    <row r="59" spans="1:16" s="90" customFormat="1" ht="16.5" customHeight="1" x14ac:dyDescent="0.2">
      <c r="A59" s="87" t="s">
        <v>164</v>
      </c>
      <c r="B59" s="88" t="s">
        <v>165</v>
      </c>
      <c r="C59" s="89">
        <v>0</v>
      </c>
      <c r="D59" s="89">
        <v>7049640244.1599998</v>
      </c>
      <c r="E59" s="89">
        <v>0</v>
      </c>
      <c r="F59" s="89">
        <v>0</v>
      </c>
      <c r="G59" s="89">
        <v>0</v>
      </c>
      <c r="H59" s="89">
        <v>7049640244.1599998</v>
      </c>
      <c r="I59" s="89">
        <v>0</v>
      </c>
      <c r="J59" s="89">
        <v>0</v>
      </c>
      <c r="K59" s="89">
        <v>0</v>
      </c>
      <c r="L59" s="89">
        <v>7049640244.1599998</v>
      </c>
      <c r="M59" s="89">
        <v>0</v>
      </c>
      <c r="N59" s="89">
        <v>0</v>
      </c>
      <c r="O59" s="89">
        <v>0</v>
      </c>
    </row>
    <row r="60" spans="1:16" s="102" customFormat="1" ht="15" x14ac:dyDescent="0.25">
      <c r="A60" s="99"/>
      <c r="B60" s="5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</row>
    <row r="61" spans="1:16" s="102" customFormat="1" ht="15" x14ac:dyDescent="0.25">
      <c r="A61" s="99"/>
      <c r="B61" s="5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1"/>
    </row>
    <row r="62" spans="1:16" s="102" customFormat="1" ht="15" x14ac:dyDescent="0.25">
      <c r="A62" s="99"/>
      <c r="B62" s="5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1"/>
    </row>
    <row r="63" spans="1:16" s="102" customFormat="1" ht="15" x14ac:dyDescent="0.25">
      <c r="A63" s="99"/>
      <c r="B63" s="5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</row>
  </sheetData>
  <mergeCells count="2">
    <mergeCell ref="A1:O1"/>
    <mergeCell ref="A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topLeftCell="C1" workbookViewId="0">
      <selection activeCell="N5" sqref="N5"/>
    </sheetView>
  </sheetViews>
  <sheetFormatPr baseColWidth="10" defaultRowHeight="15" x14ac:dyDescent="0.25"/>
  <cols>
    <col min="1" max="1" width="12.7109375" customWidth="1"/>
    <col min="2" max="2" width="27" customWidth="1"/>
    <col min="3" max="3" width="16.5703125" customWidth="1"/>
    <col min="4" max="4" width="16.85546875" customWidth="1"/>
    <col min="5" max="5" width="15" customWidth="1"/>
    <col min="6" max="6" width="17" customWidth="1"/>
    <col min="7" max="7" width="16.7109375" customWidth="1"/>
    <col min="8" max="8" width="15.42578125" customWidth="1"/>
    <col min="9" max="9" width="17" customWidth="1"/>
    <col min="10" max="10" width="16.85546875" customWidth="1"/>
    <col min="11" max="11" width="15.85546875" customWidth="1"/>
    <col min="12" max="12" width="16.42578125" customWidth="1"/>
    <col min="13" max="13" width="17.140625" customWidth="1"/>
    <col min="14" max="14" width="15.5703125" customWidth="1"/>
    <col min="15" max="15" width="3.7109375" customWidth="1"/>
    <col min="16" max="16" width="15.42578125" customWidth="1"/>
  </cols>
  <sheetData>
    <row r="1" spans="1:29" s="110" customFormat="1" ht="18.75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09"/>
      <c r="P1" s="109"/>
      <c r="Q1" s="109"/>
      <c r="R1" s="109"/>
    </row>
    <row r="2" spans="1:29" s="110" customFormat="1" ht="18.75" x14ac:dyDescent="0.3">
      <c r="A2" s="145" t="s">
        <v>179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09"/>
      <c r="P2" s="109"/>
      <c r="Q2" s="109"/>
      <c r="R2" s="109"/>
    </row>
    <row r="3" spans="1:29" x14ac:dyDescent="0.25">
      <c r="A3" s="1"/>
      <c r="C3" s="2"/>
      <c r="D3" s="2"/>
      <c r="E3" s="2"/>
      <c r="F3" s="6"/>
      <c r="G3" s="6"/>
      <c r="H3" s="6"/>
      <c r="I3" s="6"/>
      <c r="J3" s="6"/>
      <c r="K3" s="2"/>
      <c r="L3" s="6"/>
      <c r="M3" s="6"/>
      <c r="N3" s="6"/>
      <c r="O3" s="2"/>
      <c r="P3" s="2"/>
      <c r="Q3" s="2"/>
      <c r="R3" s="2"/>
    </row>
    <row r="4" spans="1:29" s="20" customFormat="1" ht="32.25" customHeight="1" x14ac:dyDescent="0.2">
      <c r="A4" s="7" t="s">
        <v>1</v>
      </c>
      <c r="B4" s="7" t="s">
        <v>2</v>
      </c>
      <c r="C4" s="3" t="s">
        <v>15</v>
      </c>
      <c r="D4" s="3" t="s">
        <v>12</v>
      </c>
      <c r="E4" s="3" t="s">
        <v>13</v>
      </c>
      <c r="F4" s="3" t="s">
        <v>3</v>
      </c>
      <c r="G4" s="26" t="s">
        <v>180</v>
      </c>
      <c r="H4" s="26" t="s">
        <v>181</v>
      </c>
      <c r="I4" s="26" t="s">
        <v>4</v>
      </c>
      <c r="J4" s="111" t="s">
        <v>182</v>
      </c>
      <c r="K4" s="111" t="s">
        <v>183</v>
      </c>
      <c r="L4" s="111" t="s">
        <v>5</v>
      </c>
      <c r="M4" s="8" t="s">
        <v>6</v>
      </c>
      <c r="N4" s="3" t="s">
        <v>7</v>
      </c>
      <c r="O4" s="19"/>
      <c r="P4" s="19"/>
      <c r="Q4" s="19"/>
      <c r="R4" s="19"/>
    </row>
    <row r="5" spans="1:29" s="150" customFormat="1" ht="18" customHeight="1" x14ac:dyDescent="0.2">
      <c r="A5" s="147" t="s">
        <v>22</v>
      </c>
      <c r="B5" s="147" t="s">
        <v>23</v>
      </c>
      <c r="C5" s="148">
        <f>+C7+C9+C22+C42</f>
        <v>229927673124</v>
      </c>
      <c r="D5" s="148">
        <f>+D7+D9+D22+D42</f>
        <v>7049640244.1600018</v>
      </c>
      <c r="E5" s="148">
        <f>+E7+E9+E22+E42</f>
        <v>6875928073.170001</v>
      </c>
      <c r="F5" s="148">
        <f>+F7+F9+F22+F42</f>
        <v>230101385294.98999</v>
      </c>
      <c r="G5" s="148">
        <f>+G7+G9+G22+G42</f>
        <v>63879304121.410004</v>
      </c>
      <c r="H5" s="148">
        <f>+H7+H9+H22+H42</f>
        <v>9616550107.1000023</v>
      </c>
      <c r="I5" s="148">
        <f>+I7+I9+I22+I42</f>
        <v>73495854228.51001</v>
      </c>
      <c r="J5" s="148">
        <f>+J7+J9+J22+J42</f>
        <v>62674871880.679993</v>
      </c>
      <c r="K5" s="148">
        <f>+K7+K9+K22+K42</f>
        <v>9183482421.4100018</v>
      </c>
      <c r="L5" s="148">
        <f>+L7+L9+L22+L42</f>
        <v>71858354302.089996</v>
      </c>
      <c r="M5" s="148">
        <f>+M7+M9+M22+M42</f>
        <v>156605531066.47998</v>
      </c>
      <c r="N5" s="148">
        <f>+N7+N9+N22+N42</f>
        <v>1637499926.4200096</v>
      </c>
      <c r="O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</row>
    <row r="6" spans="1:29" s="152" customFormat="1" ht="14.25" customHeight="1" x14ac:dyDescent="0.2">
      <c r="A6" s="34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151"/>
      <c r="O6" s="44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29" s="154" customFormat="1" ht="16.5" customHeight="1" x14ac:dyDescent="0.2">
      <c r="A7" s="36" t="s">
        <v>24</v>
      </c>
      <c r="B7" s="36" t="s">
        <v>25</v>
      </c>
      <c r="C7" s="37">
        <v>18295104068</v>
      </c>
      <c r="D7" s="37">
        <v>1.9999999999999999E-6</v>
      </c>
      <c r="E7" s="37">
        <v>6654922091.1700001</v>
      </c>
      <c r="F7" s="37">
        <v>11640181976.830002</v>
      </c>
      <c r="G7" s="37">
        <v>11640181976.83</v>
      </c>
      <c r="H7" s="37">
        <v>1.9999999999999999E-6</v>
      </c>
      <c r="I7" s="37">
        <v>11640181976.830004</v>
      </c>
      <c r="J7" s="37">
        <v>11640181976.83</v>
      </c>
      <c r="K7" s="37">
        <v>1.9999999999999999E-6</v>
      </c>
      <c r="L7" s="37">
        <v>11640181976.830004</v>
      </c>
      <c r="M7" s="37">
        <v>-1.9073410157943727E-6</v>
      </c>
      <c r="N7" s="42">
        <v>0</v>
      </c>
      <c r="P7" s="155"/>
    </row>
    <row r="8" spans="1:29" s="25" customFormat="1" ht="14.25" customHeight="1" x14ac:dyDescent="0.2">
      <c r="A8" s="157"/>
      <c r="B8" s="15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9"/>
      <c r="O8" s="160"/>
    </row>
    <row r="9" spans="1:29" s="164" customFormat="1" ht="13.5" customHeight="1" x14ac:dyDescent="0.2">
      <c r="A9" s="161" t="s">
        <v>26</v>
      </c>
      <c r="B9" s="161" t="s">
        <v>27</v>
      </c>
      <c r="C9" s="162">
        <v>23486828923</v>
      </c>
      <c r="D9" s="162">
        <v>1974100007.4200001</v>
      </c>
      <c r="E9" s="162">
        <v>221005982</v>
      </c>
      <c r="F9" s="162">
        <v>25239922948.419998</v>
      </c>
      <c r="G9" s="162">
        <v>10713085266.01</v>
      </c>
      <c r="H9" s="162">
        <v>4518332364.5100002</v>
      </c>
      <c r="I9" s="162">
        <v>15231417630.52</v>
      </c>
      <c r="J9" s="162">
        <v>10031008083.01</v>
      </c>
      <c r="K9" s="162">
        <v>4616369731.7399998</v>
      </c>
      <c r="L9" s="162">
        <v>14647377814.75</v>
      </c>
      <c r="M9" s="162">
        <v>10008505317.899998</v>
      </c>
      <c r="N9" s="162">
        <v>584039815.77000046</v>
      </c>
      <c r="O9" s="163"/>
    </row>
    <row r="10" spans="1:29" s="168" customFormat="1" ht="12" x14ac:dyDescent="0.2">
      <c r="A10" s="165" t="s">
        <v>28</v>
      </c>
      <c r="B10" s="165" t="s">
        <v>29</v>
      </c>
      <c r="C10" s="166">
        <v>23486828923</v>
      </c>
      <c r="D10" s="166">
        <v>1974100007.4200001</v>
      </c>
      <c r="E10" s="166">
        <v>221005982</v>
      </c>
      <c r="F10" s="166">
        <v>25239922948.419998</v>
      </c>
      <c r="G10" s="166">
        <v>10713085266.01</v>
      </c>
      <c r="H10" s="166">
        <v>4518332364.5100002</v>
      </c>
      <c r="I10" s="166">
        <v>15231417630.52</v>
      </c>
      <c r="J10" s="166">
        <v>10031008083.01</v>
      </c>
      <c r="K10" s="166">
        <v>4616369731.7399998</v>
      </c>
      <c r="L10" s="166">
        <v>14647377814.75</v>
      </c>
      <c r="M10" s="166">
        <v>10008505317.899998</v>
      </c>
      <c r="N10" s="166">
        <v>584039815.77000046</v>
      </c>
      <c r="O10" s="167"/>
    </row>
    <row r="11" spans="1:29" s="108" customFormat="1" ht="12" x14ac:dyDescent="0.2">
      <c r="A11" s="169" t="s">
        <v>30</v>
      </c>
      <c r="B11" s="169" t="s">
        <v>161</v>
      </c>
      <c r="C11" s="170">
        <v>5627158</v>
      </c>
      <c r="D11" s="170">
        <v>648812</v>
      </c>
      <c r="E11" s="170">
        <v>9.9999999999999995E-7</v>
      </c>
      <c r="F11" s="170">
        <v>6275969.9999989998</v>
      </c>
      <c r="G11" s="170">
        <v>9528973</v>
      </c>
      <c r="H11" s="170">
        <v>2587629</v>
      </c>
      <c r="I11" s="170">
        <v>12116602</v>
      </c>
      <c r="J11" s="170">
        <v>7419482</v>
      </c>
      <c r="K11" s="170">
        <v>2608777</v>
      </c>
      <c r="L11" s="170">
        <v>10028259</v>
      </c>
      <c r="M11" s="170">
        <v>-5840632.0000010002</v>
      </c>
      <c r="N11" s="170">
        <v>2088343</v>
      </c>
      <c r="O11" s="13"/>
    </row>
    <row r="12" spans="1:29" s="108" customFormat="1" ht="12" x14ac:dyDescent="0.2">
      <c r="A12" s="169"/>
      <c r="B12" s="169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3"/>
    </row>
    <row r="13" spans="1:29" s="168" customFormat="1" ht="12" x14ac:dyDescent="0.2">
      <c r="A13" s="165" t="s">
        <v>32</v>
      </c>
      <c r="B13" s="165" t="s">
        <v>33</v>
      </c>
      <c r="C13" s="166">
        <v>23481201765</v>
      </c>
      <c r="D13" s="166">
        <v>1973451195.4200001</v>
      </c>
      <c r="E13" s="166">
        <v>221005982</v>
      </c>
      <c r="F13" s="166">
        <v>25233646978.419998</v>
      </c>
      <c r="G13" s="166">
        <v>10703556293.01</v>
      </c>
      <c r="H13" s="166">
        <v>4515744735.5100002</v>
      </c>
      <c r="I13" s="166">
        <v>15219301028.52</v>
      </c>
      <c r="J13" s="166">
        <v>10023588601.01</v>
      </c>
      <c r="K13" s="166">
        <v>4613760954.7399998</v>
      </c>
      <c r="L13" s="166">
        <v>14637349555.75</v>
      </c>
      <c r="M13" s="166">
        <v>10014345949.899998</v>
      </c>
      <c r="N13" s="166">
        <v>581951472.77000046</v>
      </c>
      <c r="O13" s="167"/>
    </row>
    <row r="14" spans="1:29" s="168" customFormat="1" ht="12" x14ac:dyDescent="0.2">
      <c r="A14" s="165" t="s">
        <v>34</v>
      </c>
      <c r="B14" s="165" t="s">
        <v>35</v>
      </c>
      <c r="C14" s="166">
        <v>23481201765</v>
      </c>
      <c r="D14" s="166">
        <v>1973451195.4200001</v>
      </c>
      <c r="E14" s="166">
        <v>221005982</v>
      </c>
      <c r="F14" s="166">
        <v>25233646978.419998</v>
      </c>
      <c r="G14" s="166">
        <v>10703556293.01</v>
      </c>
      <c r="H14" s="166">
        <v>4515744735.5100002</v>
      </c>
      <c r="I14" s="166">
        <v>15219301028.52</v>
      </c>
      <c r="J14" s="166">
        <v>10023588601.01</v>
      </c>
      <c r="K14" s="166">
        <v>4613760954.7399998</v>
      </c>
      <c r="L14" s="166">
        <v>14637349555.75</v>
      </c>
      <c r="M14" s="166">
        <v>10014345949.899998</v>
      </c>
      <c r="N14" s="166">
        <v>581951472.77000046</v>
      </c>
      <c r="O14" s="167"/>
    </row>
    <row r="15" spans="1:29" s="108" customFormat="1" ht="12" x14ac:dyDescent="0.2">
      <c r="A15" s="169" t="s">
        <v>36</v>
      </c>
      <c r="B15" s="169" t="s">
        <v>153</v>
      </c>
      <c r="C15" s="170">
        <v>1411008202</v>
      </c>
      <c r="D15" s="170">
        <v>9.9999999999999995E-7</v>
      </c>
      <c r="E15" s="170">
        <v>177081902</v>
      </c>
      <c r="F15" s="170">
        <v>1233926300.000001</v>
      </c>
      <c r="G15" s="170">
        <v>633336763</v>
      </c>
      <c r="H15" s="170">
        <v>308435000</v>
      </c>
      <c r="I15" s="170">
        <v>941771763</v>
      </c>
      <c r="J15" s="170">
        <v>465301944</v>
      </c>
      <c r="K15" s="170">
        <v>349374800</v>
      </c>
      <c r="L15" s="170">
        <v>814676744</v>
      </c>
      <c r="M15" s="170">
        <v>292154537.00000095</v>
      </c>
      <c r="N15" s="170">
        <v>127095019</v>
      </c>
      <c r="O15" s="13"/>
    </row>
    <row r="16" spans="1:29" s="108" customFormat="1" ht="12" x14ac:dyDescent="0.2">
      <c r="A16" s="169" t="s">
        <v>38</v>
      </c>
      <c r="B16" s="169" t="s">
        <v>162</v>
      </c>
      <c r="C16" s="170">
        <v>2641840935</v>
      </c>
      <c r="D16" s="170">
        <v>31447861</v>
      </c>
      <c r="E16" s="170">
        <v>9.9999999999999995E-7</v>
      </c>
      <c r="F16" s="170">
        <v>2673288795.999999</v>
      </c>
      <c r="G16" s="170">
        <v>970039441</v>
      </c>
      <c r="H16" s="170">
        <v>69614000</v>
      </c>
      <c r="I16" s="170">
        <v>1039653441</v>
      </c>
      <c r="J16" s="170">
        <v>825962501</v>
      </c>
      <c r="K16" s="170">
        <v>84595600</v>
      </c>
      <c r="L16" s="170">
        <v>910558101</v>
      </c>
      <c r="M16" s="170">
        <v>1633635354.999999</v>
      </c>
      <c r="N16" s="170">
        <v>129095340</v>
      </c>
      <c r="O16" s="13"/>
    </row>
    <row r="17" spans="1:15" s="108" customFormat="1" ht="12" x14ac:dyDescent="0.2">
      <c r="A17" s="169" t="s">
        <v>40</v>
      </c>
      <c r="B17" s="169" t="s">
        <v>163</v>
      </c>
      <c r="C17" s="170">
        <v>1276114710</v>
      </c>
      <c r="D17" s="170">
        <v>9.9999999999999995E-7</v>
      </c>
      <c r="E17" s="170">
        <v>23417613</v>
      </c>
      <c r="F17" s="170">
        <v>1252697097.000001</v>
      </c>
      <c r="G17" s="170">
        <v>2278463110</v>
      </c>
      <c r="H17" s="170">
        <v>243414864</v>
      </c>
      <c r="I17" s="170">
        <v>2521877974</v>
      </c>
      <c r="J17" s="170">
        <v>2152552176</v>
      </c>
      <c r="K17" s="170">
        <v>246524144</v>
      </c>
      <c r="L17" s="170">
        <v>2399076320</v>
      </c>
      <c r="M17" s="170">
        <v>-1269180876.999999</v>
      </c>
      <c r="N17" s="170">
        <v>122801654</v>
      </c>
      <c r="O17" s="13"/>
    </row>
    <row r="18" spans="1:15" s="108" customFormat="1" ht="12" x14ac:dyDescent="0.2">
      <c r="A18" s="169" t="s">
        <v>42</v>
      </c>
      <c r="B18" s="169" t="s">
        <v>154</v>
      </c>
      <c r="C18" s="170">
        <v>101174248</v>
      </c>
      <c r="D18" s="170">
        <v>4447051</v>
      </c>
      <c r="E18" s="170">
        <v>9.9999999999999995E-7</v>
      </c>
      <c r="F18" s="170">
        <v>105621298.999999</v>
      </c>
      <c r="G18" s="170">
        <v>106565590</v>
      </c>
      <c r="H18" s="170">
        <v>50163904</v>
      </c>
      <c r="I18" s="170">
        <v>156729494</v>
      </c>
      <c r="J18" s="170">
        <v>59734480</v>
      </c>
      <c r="K18" s="170">
        <v>46656996</v>
      </c>
      <c r="L18" s="170">
        <v>106391476</v>
      </c>
      <c r="M18" s="170">
        <v>-51108195.000000998</v>
      </c>
      <c r="N18" s="170">
        <v>50338018</v>
      </c>
      <c r="O18" s="13"/>
    </row>
    <row r="19" spans="1:15" s="108" customFormat="1" ht="12" x14ac:dyDescent="0.2">
      <c r="A19" s="169" t="s">
        <v>44</v>
      </c>
      <c r="B19" s="169" t="s">
        <v>45</v>
      </c>
      <c r="C19" s="170">
        <v>7910689556</v>
      </c>
      <c r="D19" s="170">
        <v>1930518864.4200001</v>
      </c>
      <c r="E19" s="170">
        <v>9.9999999999999995E-7</v>
      </c>
      <c r="F19" s="170">
        <v>9841208420.4199982</v>
      </c>
      <c r="G19" s="170">
        <v>3216719285.4200001</v>
      </c>
      <c r="H19" s="170">
        <v>1293800266</v>
      </c>
      <c r="I19" s="170">
        <v>4510519551.4200001</v>
      </c>
      <c r="J19" s="170">
        <v>3105533085.4200001</v>
      </c>
      <c r="K19" s="170">
        <v>1333800266</v>
      </c>
      <c r="L19" s="170">
        <v>4439333351.4200001</v>
      </c>
      <c r="M19" s="170">
        <v>5330688868.9999981</v>
      </c>
      <c r="N19" s="170">
        <v>71186200</v>
      </c>
      <c r="O19" s="13"/>
    </row>
    <row r="20" spans="1:15" s="108" customFormat="1" ht="12" x14ac:dyDescent="0.2">
      <c r="A20" s="169" t="s">
        <v>46</v>
      </c>
      <c r="B20" s="169" t="s">
        <v>172</v>
      </c>
      <c r="C20" s="170">
        <v>10140374114</v>
      </c>
      <c r="D20" s="170">
        <v>7037419</v>
      </c>
      <c r="E20" s="170">
        <v>20506467</v>
      </c>
      <c r="F20" s="170">
        <v>10126905066</v>
      </c>
      <c r="G20" s="170">
        <v>3498432103.5900002</v>
      </c>
      <c r="H20" s="170">
        <v>2550316701.5100002</v>
      </c>
      <c r="I20" s="170">
        <v>6048748805.1000004</v>
      </c>
      <c r="J20" s="170">
        <v>3414504414.5900002</v>
      </c>
      <c r="K20" s="170">
        <v>2552809148.7399998</v>
      </c>
      <c r="L20" s="170">
        <v>5967313563.3299999</v>
      </c>
      <c r="M20" s="170">
        <v>4078156260.8999996</v>
      </c>
      <c r="N20" s="170">
        <v>81435241.770000458</v>
      </c>
      <c r="O20" s="13"/>
    </row>
    <row r="21" spans="1:15" s="108" customFormat="1" ht="12" x14ac:dyDescent="0.2">
      <c r="A21" s="169"/>
      <c r="B21" s="169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3"/>
    </row>
    <row r="22" spans="1:15" s="164" customFormat="1" ht="13.5" customHeight="1" x14ac:dyDescent="0.2">
      <c r="A22" s="161" t="s">
        <v>48</v>
      </c>
      <c r="B22" s="161" t="s">
        <v>49</v>
      </c>
      <c r="C22" s="162">
        <v>188145740133</v>
      </c>
      <c r="D22" s="162">
        <v>5075540236.7399998</v>
      </c>
      <c r="E22" s="162">
        <v>9.9999999999999995E-7</v>
      </c>
      <c r="F22" s="162">
        <v>193221280369.73999</v>
      </c>
      <c r="G22" s="162">
        <v>41526036878.57</v>
      </c>
      <c r="H22" s="162">
        <v>5098217742.5900002</v>
      </c>
      <c r="I22" s="162">
        <v>46624254621.160004</v>
      </c>
      <c r="J22" s="162">
        <v>41003681820.839996</v>
      </c>
      <c r="K22" s="162">
        <v>4567112689.6700001</v>
      </c>
      <c r="L22" s="162">
        <v>45570794510.509995</v>
      </c>
      <c r="M22" s="162">
        <v>146597025748.57999</v>
      </c>
      <c r="N22" s="162">
        <v>1053460110.6500092</v>
      </c>
      <c r="O22" s="163"/>
    </row>
    <row r="23" spans="1:15" s="178" customFormat="1" ht="13.5" customHeight="1" x14ac:dyDescent="0.2">
      <c r="A23" s="175"/>
      <c r="B23" s="175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7"/>
    </row>
    <row r="24" spans="1:15" s="168" customFormat="1" ht="12" x14ac:dyDescent="0.2">
      <c r="A24" s="165" t="s">
        <v>50</v>
      </c>
      <c r="B24" s="165" t="s">
        <v>51</v>
      </c>
      <c r="C24" s="166">
        <v>12021640</v>
      </c>
      <c r="D24" s="166">
        <v>9.9999999999999995E-7</v>
      </c>
      <c r="E24" s="166">
        <v>9.9999999999999995E-7</v>
      </c>
      <c r="F24" s="166">
        <v>12021640</v>
      </c>
      <c r="G24" s="166">
        <v>7790299</v>
      </c>
      <c r="H24" s="166">
        <v>9.9999999999999995E-7</v>
      </c>
      <c r="I24" s="166">
        <v>7790299.0000010002</v>
      </c>
      <c r="J24" s="166">
        <v>7790299</v>
      </c>
      <c r="K24" s="166">
        <v>9.9999999999999995E-7</v>
      </c>
      <c r="L24" s="166">
        <v>7790299.0000010002</v>
      </c>
      <c r="M24" s="166">
        <v>4231340.9999989998</v>
      </c>
      <c r="N24" s="166">
        <v>0</v>
      </c>
      <c r="O24" s="167"/>
    </row>
    <row r="25" spans="1:15" s="168" customFormat="1" ht="12" x14ac:dyDescent="0.2">
      <c r="A25" s="165"/>
      <c r="B25" s="165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</row>
    <row r="26" spans="1:15" s="168" customFormat="1" ht="12" x14ac:dyDescent="0.2">
      <c r="A26" s="165" t="s">
        <v>52</v>
      </c>
      <c r="B26" s="165" t="s">
        <v>53</v>
      </c>
      <c r="C26" s="166">
        <v>12943555</v>
      </c>
      <c r="D26" s="166">
        <v>9.9999999999999995E-7</v>
      </c>
      <c r="E26" s="166">
        <v>9.9999999999999995E-7</v>
      </c>
      <c r="F26" s="166">
        <v>12943555</v>
      </c>
      <c r="G26" s="166">
        <v>5689992.9499999993</v>
      </c>
      <c r="H26" s="166">
        <v>6049367.1299999999</v>
      </c>
      <c r="I26" s="166">
        <v>11739360.079999998</v>
      </c>
      <c r="J26" s="166">
        <v>5689992.9499999993</v>
      </c>
      <c r="K26" s="166">
        <v>6049367.1299999999</v>
      </c>
      <c r="L26" s="166">
        <v>11739360.079999998</v>
      </c>
      <c r="M26" s="166">
        <v>1204194.9200000018</v>
      </c>
      <c r="N26" s="166">
        <v>0</v>
      </c>
      <c r="O26" s="167"/>
    </row>
    <row r="27" spans="1:15" s="168" customFormat="1" ht="12" x14ac:dyDescent="0.2">
      <c r="A27" s="165"/>
      <c r="B27" s="165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7"/>
    </row>
    <row r="28" spans="1:15" s="168" customFormat="1" ht="12" x14ac:dyDescent="0.2">
      <c r="A28" s="165" t="s">
        <v>54</v>
      </c>
      <c r="B28" s="165" t="s">
        <v>55</v>
      </c>
      <c r="C28" s="166">
        <v>188111856325</v>
      </c>
      <c r="D28" s="166">
        <v>5075540236.7399998</v>
      </c>
      <c r="E28" s="166">
        <v>9.9999999999999995E-7</v>
      </c>
      <c r="F28" s="166">
        <v>193187396561.73999</v>
      </c>
      <c r="G28" s="166">
        <v>41473435028.260002</v>
      </c>
      <c r="H28" s="166">
        <v>5085212451.46</v>
      </c>
      <c r="I28" s="166">
        <v>46558647479.720001</v>
      </c>
      <c r="J28" s="166">
        <v>40951079970.529999</v>
      </c>
      <c r="K28" s="166">
        <v>4554107398.54</v>
      </c>
      <c r="L28" s="166">
        <v>45505187369.07</v>
      </c>
      <c r="M28" s="166">
        <v>146628749082.01999</v>
      </c>
      <c r="N28" s="166">
        <v>1053460110.6500015</v>
      </c>
      <c r="O28" s="167"/>
    </row>
    <row r="29" spans="1:15" s="168" customFormat="1" ht="12" x14ac:dyDescent="0.2">
      <c r="A29" s="165" t="s">
        <v>56</v>
      </c>
      <c r="B29" s="165" t="s">
        <v>57</v>
      </c>
      <c r="C29" s="166">
        <v>188111856325</v>
      </c>
      <c r="D29" s="166">
        <v>5075540236.7399998</v>
      </c>
      <c r="E29" s="166">
        <v>9.9999999999999995E-7</v>
      </c>
      <c r="F29" s="166">
        <v>193187396561.73999</v>
      </c>
      <c r="G29" s="166">
        <v>41473435028.260002</v>
      </c>
      <c r="H29" s="166">
        <v>5085212451.46</v>
      </c>
      <c r="I29" s="166">
        <v>46558647479.720001</v>
      </c>
      <c r="J29" s="166">
        <v>40951079970.529999</v>
      </c>
      <c r="K29" s="166">
        <v>4554107398.54</v>
      </c>
      <c r="L29" s="166">
        <v>45505187369.07</v>
      </c>
      <c r="M29" s="166">
        <v>146628749082.01999</v>
      </c>
      <c r="N29" s="166">
        <v>1053460110.6500015</v>
      </c>
      <c r="O29" s="167"/>
    </row>
    <row r="30" spans="1:15" s="168" customFormat="1" ht="12" x14ac:dyDescent="0.2">
      <c r="A30" s="165" t="s">
        <v>58</v>
      </c>
      <c r="B30" s="165" t="s">
        <v>59</v>
      </c>
      <c r="C30" s="166">
        <v>188111856325</v>
      </c>
      <c r="D30" s="166">
        <v>5075540236.7399998</v>
      </c>
      <c r="E30" s="166">
        <v>9.9999999999999995E-7</v>
      </c>
      <c r="F30" s="166">
        <v>193187396561.73999</v>
      </c>
      <c r="G30" s="166">
        <v>41473435028.260002</v>
      </c>
      <c r="H30" s="166">
        <v>5085212451.46</v>
      </c>
      <c r="I30" s="166">
        <v>46558647479.720001</v>
      </c>
      <c r="J30" s="166">
        <v>40951079970.529999</v>
      </c>
      <c r="K30" s="166">
        <v>4554107398.54</v>
      </c>
      <c r="L30" s="166">
        <v>45505187369.07</v>
      </c>
      <c r="M30" s="166">
        <v>146628749082.01999</v>
      </c>
      <c r="N30" s="166">
        <v>1053460110.6500015</v>
      </c>
      <c r="O30" s="167"/>
    </row>
    <row r="31" spans="1:15" s="25" customFormat="1" ht="11.25" x14ac:dyDescent="0.2">
      <c r="A31" s="173" t="s">
        <v>60</v>
      </c>
      <c r="B31" s="173" t="s">
        <v>61</v>
      </c>
      <c r="C31" s="174">
        <v>3000000000</v>
      </c>
      <c r="D31" s="174">
        <v>9.9999999999999995E-7</v>
      </c>
      <c r="E31" s="174">
        <v>9.9999999999999995E-7</v>
      </c>
      <c r="F31" s="174">
        <v>3000000000</v>
      </c>
      <c r="G31" s="174">
        <v>20579875</v>
      </c>
      <c r="H31" s="174">
        <v>166770453</v>
      </c>
      <c r="I31" s="174">
        <v>187350328</v>
      </c>
      <c r="J31" s="174">
        <v>9.9999999999999995E-7</v>
      </c>
      <c r="K31" s="174">
        <v>93770453</v>
      </c>
      <c r="L31" s="174">
        <v>93770453.000000998</v>
      </c>
      <c r="M31" s="174">
        <v>2812649672</v>
      </c>
      <c r="N31" s="174">
        <v>93579874.999999002</v>
      </c>
      <c r="O31" s="6"/>
    </row>
    <row r="32" spans="1:15" s="25" customFormat="1" ht="11.25" x14ac:dyDescent="0.2">
      <c r="A32" s="173" t="s">
        <v>62</v>
      </c>
      <c r="B32" s="173" t="s">
        <v>63</v>
      </c>
      <c r="C32" s="174">
        <v>440535791</v>
      </c>
      <c r="D32" s="174">
        <v>271464209</v>
      </c>
      <c r="E32" s="174">
        <v>9.9999999999999995E-7</v>
      </c>
      <c r="F32" s="174">
        <v>711999999.99999905</v>
      </c>
      <c r="G32" s="174">
        <v>712000000</v>
      </c>
      <c r="H32" s="174">
        <v>9.9999999999999995E-7</v>
      </c>
      <c r="I32" s="174">
        <v>712000000.00000095</v>
      </c>
      <c r="J32" s="174">
        <v>512000000</v>
      </c>
      <c r="K32" s="174">
        <v>9.9999999999999995E-7</v>
      </c>
      <c r="L32" s="174">
        <v>512000000.00000101</v>
      </c>
      <c r="M32" s="174">
        <v>-1.9073486328125E-6</v>
      </c>
      <c r="N32" s="174">
        <v>199999999.99999994</v>
      </c>
      <c r="O32" s="6"/>
    </row>
    <row r="33" spans="1:15" s="25" customFormat="1" ht="11.25" x14ac:dyDescent="0.2">
      <c r="A33" s="173" t="s">
        <v>64</v>
      </c>
      <c r="B33" s="173" t="s">
        <v>65</v>
      </c>
      <c r="C33" s="174">
        <v>3799537190</v>
      </c>
      <c r="D33" s="174">
        <v>9.9999999999999995E-7</v>
      </c>
      <c r="E33" s="174">
        <v>9.9999999999999995E-7</v>
      </c>
      <c r="F33" s="174">
        <v>3799537190</v>
      </c>
      <c r="G33" s="174">
        <v>1791913580.8100002</v>
      </c>
      <c r="H33" s="174">
        <v>1529828563.46</v>
      </c>
      <c r="I33" s="174">
        <v>3321742144.2700005</v>
      </c>
      <c r="J33" s="174">
        <v>1791913580.8099999</v>
      </c>
      <c r="K33" s="174">
        <v>1071723510.54</v>
      </c>
      <c r="L33" s="174">
        <v>2863637091.3499999</v>
      </c>
      <c r="M33" s="174">
        <v>477795045.72999954</v>
      </c>
      <c r="N33" s="174">
        <v>458105052.92000055</v>
      </c>
      <c r="O33" s="6"/>
    </row>
    <row r="34" spans="1:15" s="25" customFormat="1" ht="11.25" x14ac:dyDescent="0.2">
      <c r="A34" s="173" t="s">
        <v>66</v>
      </c>
      <c r="B34" s="173" t="s">
        <v>67</v>
      </c>
      <c r="C34" s="174">
        <v>219248041</v>
      </c>
      <c r="D34" s="174">
        <v>936984740.24000001</v>
      </c>
      <c r="E34" s="174">
        <v>9.9999999999999995E-7</v>
      </c>
      <c r="F34" s="174">
        <v>1156232781.2399991</v>
      </c>
      <c r="G34" s="174">
        <v>1156232781.24</v>
      </c>
      <c r="H34" s="174">
        <v>9.9999999999999995E-7</v>
      </c>
      <c r="I34" s="174">
        <v>1156232781.240001</v>
      </c>
      <c r="J34" s="174">
        <v>1031020631.01</v>
      </c>
      <c r="K34" s="174">
        <v>9.9999999999999995E-7</v>
      </c>
      <c r="L34" s="174">
        <v>1031020631.0100009</v>
      </c>
      <c r="M34" s="174">
        <v>-1.9073486328125E-6</v>
      </c>
      <c r="N34" s="174">
        <v>125212150.23000002</v>
      </c>
      <c r="O34" s="6"/>
    </row>
    <row r="35" spans="1:15" s="25" customFormat="1" ht="11.25" x14ac:dyDescent="0.2">
      <c r="A35" s="173" t="s">
        <v>68</v>
      </c>
      <c r="B35" s="173" t="s">
        <v>69</v>
      </c>
      <c r="C35" s="174">
        <v>15000000000</v>
      </c>
      <c r="D35" s="174">
        <v>9.9999999999999995E-7</v>
      </c>
      <c r="E35" s="174">
        <v>9.9999999999999995E-7</v>
      </c>
      <c r="F35" s="174">
        <v>15000000000</v>
      </c>
      <c r="G35" s="174">
        <v>9.9999999999999995E-7</v>
      </c>
      <c r="H35" s="174">
        <v>9.9999999999999995E-7</v>
      </c>
      <c r="I35" s="174">
        <v>1.9999999999999999E-6</v>
      </c>
      <c r="J35" s="174">
        <v>9.9999999999999995E-7</v>
      </c>
      <c r="K35" s="174">
        <v>9.9999999999999995E-7</v>
      </c>
      <c r="L35" s="174">
        <v>1.9999999999999999E-6</v>
      </c>
      <c r="M35" s="174">
        <v>14999999999.999998</v>
      </c>
      <c r="N35" s="174">
        <v>0</v>
      </c>
      <c r="O35" s="6"/>
    </row>
    <row r="36" spans="1:15" s="25" customFormat="1" ht="11.25" x14ac:dyDescent="0.2">
      <c r="A36" s="173" t="s">
        <v>70</v>
      </c>
      <c r="B36" s="173" t="s">
        <v>71</v>
      </c>
      <c r="C36" s="174">
        <v>400000000</v>
      </c>
      <c r="D36" s="174">
        <v>3867091287.5</v>
      </c>
      <c r="E36" s="174">
        <v>9.9999999999999995E-7</v>
      </c>
      <c r="F36" s="174">
        <v>4267091287.499999</v>
      </c>
      <c r="G36" s="174">
        <v>4267091287.5</v>
      </c>
      <c r="H36" s="174">
        <v>9.9999999999999995E-7</v>
      </c>
      <c r="I36" s="174">
        <v>4267091287.500001</v>
      </c>
      <c r="J36" s="174">
        <v>4090528255</v>
      </c>
      <c r="K36" s="174">
        <v>9.9999999999999995E-7</v>
      </c>
      <c r="L36" s="174">
        <v>4090528255.000001</v>
      </c>
      <c r="M36" s="174">
        <v>-1.9073486328125E-6</v>
      </c>
      <c r="N36" s="174">
        <v>176563032.5</v>
      </c>
      <c r="O36" s="6"/>
    </row>
    <row r="37" spans="1:15" s="25" customFormat="1" ht="11.25" x14ac:dyDescent="0.2">
      <c r="A37" s="173" t="s">
        <v>72</v>
      </c>
      <c r="B37" s="173" t="s">
        <v>73</v>
      </c>
      <c r="C37" s="174">
        <v>165252535303</v>
      </c>
      <c r="D37" s="174">
        <v>9.9999999999999995E-7</v>
      </c>
      <c r="E37" s="174">
        <v>9.9999999999999995E-7</v>
      </c>
      <c r="F37" s="174">
        <v>165252535303</v>
      </c>
      <c r="G37" s="174">
        <v>33525617503.709999</v>
      </c>
      <c r="H37" s="174">
        <v>3388613435</v>
      </c>
      <c r="I37" s="174">
        <v>36914230938.709999</v>
      </c>
      <c r="J37" s="174">
        <v>33525617503.709999</v>
      </c>
      <c r="K37" s="174">
        <v>3388613435</v>
      </c>
      <c r="L37" s="174">
        <v>36914230938.709999</v>
      </c>
      <c r="M37" s="174">
        <v>128338304364.29001</v>
      </c>
      <c r="N37" s="174">
        <v>0</v>
      </c>
      <c r="O37" s="6"/>
    </row>
    <row r="38" spans="1:15" s="168" customFormat="1" ht="12" x14ac:dyDescent="0.2">
      <c r="A38" s="165"/>
      <c r="B38" s="165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7"/>
    </row>
    <row r="39" spans="1:15" s="168" customFormat="1" ht="12" x14ac:dyDescent="0.2">
      <c r="A39" s="165" t="s">
        <v>76</v>
      </c>
      <c r="B39" s="165" t="s">
        <v>77</v>
      </c>
      <c r="C39" s="166">
        <v>8918613</v>
      </c>
      <c r="D39" s="166">
        <v>9.9999999999999995E-7</v>
      </c>
      <c r="E39" s="166">
        <v>9.9999999999999995E-7</v>
      </c>
      <c r="F39" s="166">
        <v>8918613</v>
      </c>
      <c r="G39" s="166">
        <v>39121558.359999999</v>
      </c>
      <c r="H39" s="166">
        <v>6955924</v>
      </c>
      <c r="I39" s="166">
        <v>46077482.359999999</v>
      </c>
      <c r="J39" s="166">
        <v>39121558.359999999</v>
      </c>
      <c r="K39" s="166">
        <v>6955924</v>
      </c>
      <c r="L39" s="166">
        <v>46077482.359999999</v>
      </c>
      <c r="M39" s="166">
        <v>-37158869.359999999</v>
      </c>
      <c r="N39" s="166">
        <v>0</v>
      </c>
      <c r="O39" s="167"/>
    </row>
    <row r="40" spans="1:15" s="108" customFormat="1" ht="12" x14ac:dyDescent="0.2">
      <c r="A40" s="169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3"/>
    </row>
    <row r="41" spans="1:15" s="156" customFormat="1" ht="12.75" x14ac:dyDescent="0.25"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2"/>
    </row>
    <row r="42" spans="1:15" s="156" customFormat="1" ht="12.75" x14ac:dyDescent="0.25"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2"/>
    </row>
    <row r="43" spans="1:15" s="156" customFormat="1" ht="12.75" x14ac:dyDescent="0.25"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2"/>
    </row>
    <row r="44" spans="1:15" s="156" customFormat="1" ht="12.75" x14ac:dyDescent="0.25"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2"/>
    </row>
    <row r="45" spans="1:15" s="156" customFormat="1" ht="12.75" x14ac:dyDescent="0.25"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2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4" workbookViewId="0">
      <selection activeCell="A5" sqref="A5"/>
    </sheetView>
  </sheetViews>
  <sheetFormatPr baseColWidth="10" defaultRowHeight="15" x14ac:dyDescent="0.25"/>
  <cols>
    <col min="1" max="1" width="16.85546875" customWidth="1"/>
    <col min="2" max="2" width="44.7109375" customWidth="1"/>
    <col min="3" max="3" width="15.28515625" customWidth="1"/>
    <col min="4" max="4" width="16.28515625" customWidth="1"/>
    <col min="5" max="5" width="13.5703125" customWidth="1"/>
    <col min="6" max="6" width="13.85546875" customWidth="1"/>
    <col min="7" max="7" width="14.7109375" customWidth="1"/>
    <col min="8" max="8" width="16.140625" customWidth="1"/>
    <col min="9" max="9" width="15.7109375" customWidth="1"/>
    <col min="10" max="10" width="16.140625" customWidth="1"/>
    <col min="11" max="11" width="16.7109375" customWidth="1"/>
    <col min="12" max="12" width="14.42578125" customWidth="1"/>
    <col min="13" max="13" width="14.85546875" customWidth="1"/>
    <col min="14" max="14" width="14" customWidth="1"/>
    <col min="15" max="15" width="15.140625" customWidth="1"/>
    <col min="16" max="16" width="18.140625" customWidth="1"/>
    <col min="17" max="17" width="13.140625" customWidth="1"/>
  </cols>
  <sheetData>
    <row r="1" spans="1:17" ht="20.25" x14ac:dyDescent="0.3">
      <c r="A1" s="144" t="s">
        <v>19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7" ht="20.25" x14ac:dyDescent="0.3">
      <c r="A2" s="144" t="s">
        <v>174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 x14ac:dyDescent="0.25">
      <c r="C3" s="131"/>
      <c r="D3" s="132"/>
      <c r="E3" s="133"/>
      <c r="F3" s="133"/>
      <c r="G3" s="133"/>
      <c r="H3" s="134"/>
      <c r="I3" s="134"/>
      <c r="J3" s="133"/>
      <c r="K3" s="134"/>
      <c r="L3" s="133"/>
      <c r="M3" s="134"/>
      <c r="N3" s="133"/>
      <c r="O3" s="134"/>
    </row>
    <row r="4" spans="1:17" s="81" customFormat="1" ht="30" x14ac:dyDescent="0.25">
      <c r="A4" s="77" t="s">
        <v>1</v>
      </c>
      <c r="B4" s="77" t="s">
        <v>2</v>
      </c>
      <c r="C4" s="78" t="s">
        <v>147</v>
      </c>
      <c r="D4" s="78" t="s">
        <v>12</v>
      </c>
      <c r="E4" s="78" t="s">
        <v>13</v>
      </c>
      <c r="F4" s="78" t="s">
        <v>14</v>
      </c>
      <c r="G4" s="78" t="s">
        <v>18</v>
      </c>
      <c r="H4" s="78" t="s">
        <v>9</v>
      </c>
      <c r="I4" s="79" t="s">
        <v>175</v>
      </c>
      <c r="J4" s="79" t="s">
        <v>176</v>
      </c>
      <c r="K4" s="79" t="s">
        <v>16</v>
      </c>
      <c r="L4" s="78" t="s">
        <v>6</v>
      </c>
      <c r="M4" s="80" t="s">
        <v>177</v>
      </c>
      <c r="N4" s="80" t="s">
        <v>178</v>
      </c>
      <c r="O4" s="80" t="s">
        <v>17</v>
      </c>
    </row>
    <row r="5" spans="1:17" s="12" customFormat="1" x14ac:dyDescent="0.25">
      <c r="A5" s="135">
        <v>2</v>
      </c>
      <c r="B5" s="136" t="s">
        <v>11</v>
      </c>
      <c r="C5" s="137">
        <f t="shared" ref="C5:O5" si="0">+C6+C34+C47+C57</f>
        <v>229927673123.99997</v>
      </c>
      <c r="D5" s="137">
        <f t="shared" si="0"/>
        <v>7049640244.1599998</v>
      </c>
      <c r="E5" s="137">
        <f t="shared" si="0"/>
        <v>6875928073.1700001</v>
      </c>
      <c r="F5" s="137">
        <f t="shared" si="0"/>
        <v>12223497679</v>
      </c>
      <c r="G5" s="137">
        <f t="shared" si="0"/>
        <v>-12223497679</v>
      </c>
      <c r="H5" s="137">
        <f t="shared" si="0"/>
        <v>230101385294.98999</v>
      </c>
      <c r="I5" s="137">
        <f t="shared" si="0"/>
        <v>45920321221.325005</v>
      </c>
      <c r="J5" s="137">
        <f t="shared" si="0"/>
        <v>7504102157.0799999</v>
      </c>
      <c r="K5" s="137">
        <f t="shared" si="0"/>
        <v>53424423378.405006</v>
      </c>
      <c r="L5" s="137">
        <f t="shared" si="0"/>
        <v>176676961916.58499</v>
      </c>
      <c r="M5" s="137">
        <f t="shared" si="0"/>
        <v>21089944427.500004</v>
      </c>
      <c r="N5" s="137">
        <f t="shared" si="0"/>
        <v>9866339881.7999992</v>
      </c>
      <c r="O5" s="137">
        <f t="shared" si="0"/>
        <v>30956284309.300003</v>
      </c>
      <c r="P5" s="24"/>
    </row>
    <row r="6" spans="1:17" s="138" customFormat="1" ht="15" customHeight="1" x14ac:dyDescent="0.2">
      <c r="A6" s="36" t="s">
        <v>79</v>
      </c>
      <c r="B6" s="36" t="s">
        <v>80</v>
      </c>
      <c r="C6" s="37">
        <v>19575344219</v>
      </c>
      <c r="D6" s="37">
        <v>0</v>
      </c>
      <c r="E6" s="37">
        <v>553681703.9000001</v>
      </c>
      <c r="F6" s="37">
        <v>1133938963</v>
      </c>
      <c r="G6" s="37">
        <v>-1133938963</v>
      </c>
      <c r="H6" s="37">
        <v>19021662515.099998</v>
      </c>
      <c r="I6" s="37">
        <v>10354848014.240002</v>
      </c>
      <c r="J6" s="37">
        <v>3472614553.2000003</v>
      </c>
      <c r="K6" s="37">
        <v>13827462567.440002</v>
      </c>
      <c r="L6" s="37">
        <v>5194199947.659996</v>
      </c>
      <c r="M6" s="37">
        <v>7447289437.7600012</v>
      </c>
      <c r="N6" s="37">
        <v>3893754568.7200003</v>
      </c>
      <c r="O6" s="37">
        <v>11341044006.480001</v>
      </c>
    </row>
    <row r="7" spans="1:17" s="139" customFormat="1" ht="11.25" x14ac:dyDescent="0.2">
      <c r="A7" s="38" t="s">
        <v>81</v>
      </c>
      <c r="B7" s="38" t="s">
        <v>82</v>
      </c>
      <c r="C7" s="39">
        <v>6764568723</v>
      </c>
      <c r="D7" s="39">
        <v>0</v>
      </c>
      <c r="E7" s="39">
        <v>195955054.47</v>
      </c>
      <c r="F7" s="39">
        <v>32552163</v>
      </c>
      <c r="G7" s="39">
        <v>0</v>
      </c>
      <c r="H7" s="39">
        <v>6601165831.5299997</v>
      </c>
      <c r="I7" s="39">
        <v>2686194097</v>
      </c>
      <c r="J7" s="39">
        <v>1134906808</v>
      </c>
      <c r="K7" s="39">
        <v>3821100905</v>
      </c>
      <c r="L7" s="39">
        <v>2780064926.5299997</v>
      </c>
      <c r="M7" s="39">
        <v>2669986545</v>
      </c>
      <c r="N7" s="39">
        <v>1118188825</v>
      </c>
      <c r="O7" s="39">
        <v>3788175370</v>
      </c>
    </row>
    <row r="8" spans="1:17" s="139" customFormat="1" ht="11.25" x14ac:dyDescent="0.2">
      <c r="A8" s="38" t="s">
        <v>83</v>
      </c>
      <c r="B8" s="38" t="s">
        <v>84</v>
      </c>
      <c r="C8" s="39">
        <v>4646528963</v>
      </c>
      <c r="D8" s="39">
        <v>0</v>
      </c>
      <c r="E8" s="39">
        <v>50910195.469999999</v>
      </c>
      <c r="F8" s="39">
        <v>32552163</v>
      </c>
      <c r="G8" s="39">
        <v>0</v>
      </c>
      <c r="H8" s="39">
        <v>4628170930.5299997</v>
      </c>
      <c r="I8" s="39">
        <v>1927216141</v>
      </c>
      <c r="J8" s="39">
        <v>764197042</v>
      </c>
      <c r="K8" s="39">
        <v>2691413183</v>
      </c>
      <c r="L8" s="39">
        <v>1936757747.5299997</v>
      </c>
      <c r="M8" s="39">
        <v>1911008589</v>
      </c>
      <c r="N8" s="39">
        <v>747479059</v>
      </c>
      <c r="O8" s="39">
        <v>2658487648</v>
      </c>
    </row>
    <row r="9" spans="1:17" s="140" customFormat="1" ht="11.25" x14ac:dyDescent="0.2">
      <c r="A9" s="34" t="s">
        <v>85</v>
      </c>
      <c r="B9" s="34" t="s">
        <v>86</v>
      </c>
      <c r="C9" s="35">
        <v>3293927934</v>
      </c>
      <c r="D9" s="35">
        <v>0</v>
      </c>
      <c r="E9" s="35">
        <v>25190870</v>
      </c>
      <c r="F9" s="35">
        <v>32552163</v>
      </c>
      <c r="G9" s="35">
        <v>0</v>
      </c>
      <c r="H9" s="35">
        <v>3301289227</v>
      </c>
      <c r="I9" s="35">
        <v>1427126550</v>
      </c>
      <c r="J9" s="35">
        <v>616481785</v>
      </c>
      <c r="K9" s="35">
        <v>2043608335</v>
      </c>
      <c r="L9" s="35">
        <v>1257680892</v>
      </c>
      <c r="M9" s="35">
        <v>1410918998</v>
      </c>
      <c r="N9" s="35">
        <v>611272421</v>
      </c>
      <c r="O9" s="35">
        <v>2022191419</v>
      </c>
    </row>
    <row r="10" spans="1:17" s="140" customFormat="1" ht="11.25" x14ac:dyDescent="0.2">
      <c r="A10" s="34" t="s">
        <v>87</v>
      </c>
      <c r="B10" s="34" t="s">
        <v>88</v>
      </c>
      <c r="C10" s="35">
        <v>936973815</v>
      </c>
      <c r="D10" s="35">
        <v>0</v>
      </c>
      <c r="E10" s="35">
        <v>528456</v>
      </c>
      <c r="F10" s="35">
        <v>0</v>
      </c>
      <c r="G10" s="35">
        <v>0</v>
      </c>
      <c r="H10" s="35">
        <v>936445359</v>
      </c>
      <c r="I10" s="35">
        <v>389122882</v>
      </c>
      <c r="J10" s="35">
        <v>108713800</v>
      </c>
      <c r="K10" s="35">
        <v>497836682</v>
      </c>
      <c r="L10" s="35">
        <v>438608677</v>
      </c>
      <c r="M10" s="35">
        <v>389122882</v>
      </c>
      <c r="N10" s="35">
        <v>108713800</v>
      </c>
      <c r="O10" s="35">
        <v>497836682</v>
      </c>
    </row>
    <row r="11" spans="1:17" s="140" customFormat="1" ht="11.25" x14ac:dyDescent="0.2">
      <c r="A11" s="34" t="s">
        <v>89</v>
      </c>
      <c r="B11" s="34" t="s">
        <v>90</v>
      </c>
      <c r="C11" s="35">
        <v>415627214</v>
      </c>
      <c r="D11" s="35">
        <v>0</v>
      </c>
      <c r="E11" s="35">
        <v>25190869.469999999</v>
      </c>
      <c r="F11" s="35">
        <v>0</v>
      </c>
      <c r="G11" s="35">
        <v>0</v>
      </c>
      <c r="H11" s="35">
        <v>390436344.52999997</v>
      </c>
      <c r="I11" s="35">
        <v>110966709</v>
      </c>
      <c r="J11" s="35">
        <v>39001457</v>
      </c>
      <c r="K11" s="35">
        <v>149968166</v>
      </c>
      <c r="L11" s="35">
        <v>240468178.52999997</v>
      </c>
      <c r="M11" s="35">
        <v>110966709</v>
      </c>
      <c r="N11" s="35">
        <v>27492838</v>
      </c>
      <c r="O11" s="35">
        <v>138459547</v>
      </c>
    </row>
    <row r="12" spans="1:17" s="139" customFormat="1" ht="11.25" x14ac:dyDescent="0.2">
      <c r="A12" s="38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7" s="139" customFormat="1" ht="11.25" x14ac:dyDescent="0.2">
      <c r="A13" s="38" t="s">
        <v>91</v>
      </c>
      <c r="B13" s="38" t="s">
        <v>92</v>
      </c>
      <c r="C13" s="39">
        <v>2118039760</v>
      </c>
      <c r="D13" s="39">
        <v>0</v>
      </c>
      <c r="E13" s="39">
        <v>145044859</v>
      </c>
      <c r="F13" s="39">
        <v>0</v>
      </c>
      <c r="G13" s="39">
        <v>0</v>
      </c>
      <c r="H13" s="39">
        <v>1972994901</v>
      </c>
      <c r="I13" s="39">
        <v>758977956</v>
      </c>
      <c r="J13" s="39">
        <v>370709766</v>
      </c>
      <c r="K13" s="39">
        <v>1129687722</v>
      </c>
      <c r="L13" s="39">
        <v>843307179</v>
      </c>
      <c r="M13" s="39">
        <v>758977956</v>
      </c>
      <c r="N13" s="39">
        <v>370709766</v>
      </c>
      <c r="O13" s="39">
        <v>1129687722</v>
      </c>
    </row>
    <row r="14" spans="1:17" s="140" customFormat="1" ht="11.25" x14ac:dyDescent="0.2">
      <c r="A14" s="34" t="s">
        <v>93</v>
      </c>
      <c r="B14" s="34" t="s">
        <v>86</v>
      </c>
      <c r="C14" s="35">
        <v>1392613694</v>
      </c>
      <c r="D14" s="35">
        <v>0</v>
      </c>
      <c r="E14" s="35">
        <v>26303229</v>
      </c>
      <c r="F14" s="35">
        <v>0</v>
      </c>
      <c r="G14" s="35">
        <v>0</v>
      </c>
      <c r="H14" s="35">
        <v>1366310465</v>
      </c>
      <c r="I14" s="35">
        <v>647017053</v>
      </c>
      <c r="J14" s="35">
        <v>300591975</v>
      </c>
      <c r="K14" s="35">
        <v>947609028</v>
      </c>
      <c r="L14" s="35">
        <v>418701437</v>
      </c>
      <c r="M14" s="35">
        <v>647017053</v>
      </c>
      <c r="N14" s="35">
        <v>300591975</v>
      </c>
      <c r="O14" s="35">
        <v>947609028</v>
      </c>
    </row>
    <row r="15" spans="1:17" s="140" customFormat="1" ht="11.25" x14ac:dyDescent="0.2">
      <c r="A15" s="34" t="s">
        <v>94</v>
      </c>
      <c r="B15" s="34" t="s">
        <v>88</v>
      </c>
      <c r="C15" s="35">
        <v>489252506</v>
      </c>
      <c r="D15" s="35">
        <v>0</v>
      </c>
      <c r="E15" s="35">
        <v>92438400</v>
      </c>
      <c r="F15" s="35">
        <v>0</v>
      </c>
      <c r="G15" s="35">
        <v>0</v>
      </c>
      <c r="H15" s="35">
        <v>396814106</v>
      </c>
      <c r="I15" s="35">
        <v>111467068</v>
      </c>
      <c r="J15" s="35">
        <v>68219582</v>
      </c>
      <c r="K15" s="35">
        <v>179686650</v>
      </c>
      <c r="L15" s="35">
        <v>217127456</v>
      </c>
      <c r="M15" s="35">
        <v>111467068</v>
      </c>
      <c r="N15" s="35">
        <v>68219582</v>
      </c>
      <c r="O15" s="35">
        <v>179686650</v>
      </c>
    </row>
    <row r="16" spans="1:17" s="140" customFormat="1" ht="11.25" x14ac:dyDescent="0.2">
      <c r="A16" s="34" t="s">
        <v>95</v>
      </c>
      <c r="B16" s="34" t="s">
        <v>90</v>
      </c>
      <c r="C16" s="35">
        <v>236173560</v>
      </c>
      <c r="D16" s="35">
        <v>0</v>
      </c>
      <c r="E16" s="35">
        <v>26303230</v>
      </c>
      <c r="F16" s="35">
        <v>0</v>
      </c>
      <c r="G16" s="35">
        <v>0</v>
      </c>
      <c r="H16" s="35">
        <v>209870330</v>
      </c>
      <c r="I16" s="35">
        <v>493835</v>
      </c>
      <c r="J16" s="35">
        <v>1898209</v>
      </c>
      <c r="K16" s="35">
        <v>2392044</v>
      </c>
      <c r="L16" s="35">
        <v>207478286</v>
      </c>
      <c r="M16" s="35">
        <v>493835</v>
      </c>
      <c r="N16" s="35">
        <v>1898209</v>
      </c>
      <c r="O16" s="35">
        <v>2392044</v>
      </c>
    </row>
    <row r="17" spans="1:15" s="139" customFormat="1" ht="11.25" x14ac:dyDescent="0.2">
      <c r="A17" s="38"/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s="139" customFormat="1" ht="11.25" x14ac:dyDescent="0.2">
      <c r="A18" s="38" t="s">
        <v>96</v>
      </c>
      <c r="B18" s="38" t="s">
        <v>97</v>
      </c>
      <c r="C18" s="39">
        <v>11724716050</v>
      </c>
      <c r="D18" s="39">
        <v>0</v>
      </c>
      <c r="E18" s="39">
        <v>355038853.43000001</v>
      </c>
      <c r="F18" s="39">
        <v>981386800</v>
      </c>
      <c r="G18" s="39">
        <v>-1033938963</v>
      </c>
      <c r="H18" s="39">
        <v>11317125033.57</v>
      </c>
      <c r="I18" s="39">
        <v>7376497318.2400017</v>
      </c>
      <c r="J18" s="39">
        <v>2126544242.3200002</v>
      </c>
      <c r="K18" s="39">
        <v>9503041560.5600014</v>
      </c>
      <c r="L18" s="39">
        <v>1814083473.0099983</v>
      </c>
      <c r="M18" s="39">
        <v>4497715118.7599983</v>
      </c>
      <c r="N18" s="39">
        <v>2654341588.8400002</v>
      </c>
      <c r="O18" s="39">
        <v>7152056707.5999985</v>
      </c>
    </row>
    <row r="19" spans="1:15" s="140" customFormat="1" ht="11.25" x14ac:dyDescent="0.2">
      <c r="A19" s="34" t="s">
        <v>98</v>
      </c>
      <c r="B19" s="34" t="s">
        <v>99</v>
      </c>
      <c r="C19" s="35">
        <v>112000000</v>
      </c>
      <c r="D19" s="35">
        <v>0</v>
      </c>
      <c r="E19" s="35">
        <v>0</v>
      </c>
      <c r="F19" s="35">
        <v>8700000</v>
      </c>
      <c r="G19" s="35">
        <v>0</v>
      </c>
      <c r="H19" s="35">
        <v>120700000</v>
      </c>
      <c r="I19" s="35">
        <v>21809705</v>
      </c>
      <c r="J19" s="35">
        <v>15434950</v>
      </c>
      <c r="K19" s="35">
        <v>37244655</v>
      </c>
      <c r="L19" s="35">
        <v>83455345</v>
      </c>
      <c r="M19" s="35">
        <v>14769600</v>
      </c>
      <c r="N19" s="35">
        <v>5921420</v>
      </c>
      <c r="O19" s="35">
        <v>20691020</v>
      </c>
    </row>
    <row r="20" spans="1:15" s="140" customFormat="1" ht="11.25" x14ac:dyDescent="0.2">
      <c r="A20" s="34" t="s">
        <v>102</v>
      </c>
      <c r="B20" s="34" t="s">
        <v>103</v>
      </c>
      <c r="C20" s="35">
        <v>11612716050</v>
      </c>
      <c r="D20" s="35">
        <v>0</v>
      </c>
      <c r="E20" s="35">
        <v>355038853.43000001</v>
      </c>
      <c r="F20" s="35">
        <v>972686800</v>
      </c>
      <c r="G20" s="35">
        <v>-1033938963</v>
      </c>
      <c r="H20" s="35">
        <v>11196425033.57</v>
      </c>
      <c r="I20" s="35">
        <v>7354687613.2400017</v>
      </c>
      <c r="J20" s="35">
        <v>2111109292.3200002</v>
      </c>
      <c r="K20" s="35">
        <v>9465796905.5600014</v>
      </c>
      <c r="L20" s="35">
        <v>1730628128.0099983</v>
      </c>
      <c r="M20" s="35">
        <v>4482945518.7599983</v>
      </c>
      <c r="N20" s="35">
        <v>2648420168.8400002</v>
      </c>
      <c r="O20" s="35">
        <v>7131365687.5999985</v>
      </c>
    </row>
    <row r="21" spans="1:15" s="139" customFormat="1" ht="11.25" x14ac:dyDescent="0.2">
      <c r="A21" s="38"/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s="139" customFormat="1" ht="11.25" x14ac:dyDescent="0.2">
      <c r="A22" s="38" t="s">
        <v>106</v>
      </c>
      <c r="B22" s="38" t="s">
        <v>107</v>
      </c>
      <c r="C22" s="39">
        <v>400000000</v>
      </c>
      <c r="D22" s="39">
        <v>0</v>
      </c>
      <c r="E22" s="39">
        <v>0</v>
      </c>
      <c r="F22" s="39">
        <v>0</v>
      </c>
      <c r="G22" s="39">
        <v>0</v>
      </c>
      <c r="H22" s="39">
        <v>400000000</v>
      </c>
      <c r="I22" s="39">
        <v>141191463</v>
      </c>
      <c r="J22" s="39">
        <v>0</v>
      </c>
      <c r="K22" s="39">
        <v>141191463</v>
      </c>
      <c r="L22" s="39">
        <v>258808537</v>
      </c>
      <c r="M22" s="39">
        <v>141191463</v>
      </c>
      <c r="N22" s="39">
        <v>0</v>
      </c>
      <c r="O22" s="39">
        <v>141191463</v>
      </c>
    </row>
    <row r="23" spans="1:15" s="140" customFormat="1" ht="11.25" x14ac:dyDescent="0.2">
      <c r="A23" s="34" t="s">
        <v>108</v>
      </c>
      <c r="B23" s="34" t="s">
        <v>109</v>
      </c>
      <c r="C23" s="35">
        <v>400000000</v>
      </c>
      <c r="D23" s="35">
        <v>0</v>
      </c>
      <c r="E23" s="35">
        <v>0</v>
      </c>
      <c r="F23" s="35">
        <v>0</v>
      </c>
      <c r="G23" s="35">
        <v>0</v>
      </c>
      <c r="H23" s="35">
        <v>400000000</v>
      </c>
      <c r="I23" s="35">
        <v>141191463</v>
      </c>
      <c r="J23" s="35">
        <v>0</v>
      </c>
      <c r="K23" s="35">
        <v>141191463</v>
      </c>
      <c r="L23" s="35">
        <v>258808537</v>
      </c>
      <c r="M23" s="35">
        <v>141191463</v>
      </c>
      <c r="N23" s="35">
        <v>0</v>
      </c>
      <c r="O23" s="35">
        <v>141191463</v>
      </c>
    </row>
    <row r="24" spans="1:15" s="140" customFormat="1" ht="11.25" x14ac:dyDescent="0.2">
      <c r="A24" s="34"/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s="139" customFormat="1" ht="11.25" x14ac:dyDescent="0.2">
      <c r="A25" s="38" t="s">
        <v>110</v>
      </c>
      <c r="B25" s="38" t="s">
        <v>111</v>
      </c>
      <c r="C25" s="39">
        <v>353389278</v>
      </c>
      <c r="D25" s="39">
        <v>0</v>
      </c>
      <c r="E25" s="39">
        <v>2687796</v>
      </c>
      <c r="F25" s="39">
        <v>100000000</v>
      </c>
      <c r="G25" s="39">
        <v>-100000000</v>
      </c>
      <c r="H25" s="39">
        <v>350701482</v>
      </c>
      <c r="I25" s="39">
        <v>34950000</v>
      </c>
      <c r="J25" s="39">
        <v>185277820</v>
      </c>
      <c r="K25" s="39">
        <v>220227820</v>
      </c>
      <c r="L25" s="39">
        <v>130473662</v>
      </c>
      <c r="M25" s="39">
        <v>34950000</v>
      </c>
      <c r="N25" s="39">
        <v>82769647</v>
      </c>
      <c r="O25" s="39">
        <v>117719647</v>
      </c>
    </row>
    <row r="26" spans="1:15" s="140" customFormat="1" ht="11.25" x14ac:dyDescent="0.2">
      <c r="A26" s="34" t="s">
        <v>112</v>
      </c>
      <c r="B26" s="34" t="s">
        <v>113</v>
      </c>
      <c r="C26" s="35">
        <v>353389278</v>
      </c>
      <c r="D26" s="35">
        <v>0</v>
      </c>
      <c r="E26" s="35">
        <v>2687796</v>
      </c>
      <c r="F26" s="35">
        <v>100000000</v>
      </c>
      <c r="G26" s="35">
        <v>-100000000</v>
      </c>
      <c r="H26" s="35">
        <v>350701482</v>
      </c>
      <c r="I26" s="35">
        <v>34950000</v>
      </c>
      <c r="J26" s="35">
        <v>185277820</v>
      </c>
      <c r="K26" s="35">
        <v>220227820</v>
      </c>
      <c r="L26" s="35">
        <v>130473662</v>
      </c>
      <c r="M26" s="35">
        <v>34950000</v>
      </c>
      <c r="N26" s="35">
        <v>82769647</v>
      </c>
      <c r="O26" s="35">
        <v>117719647</v>
      </c>
    </row>
    <row r="27" spans="1:15" s="140" customFormat="1" ht="11.25" x14ac:dyDescent="0.2">
      <c r="A27" s="34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s="139" customFormat="1" ht="11.25" x14ac:dyDescent="0.2">
      <c r="A28" s="38" t="s">
        <v>114</v>
      </c>
      <c r="B28" s="38" t="s">
        <v>160</v>
      </c>
      <c r="C28" s="39">
        <v>332670168</v>
      </c>
      <c r="D28" s="39">
        <v>0</v>
      </c>
      <c r="E28" s="39">
        <v>0</v>
      </c>
      <c r="F28" s="39">
        <v>20000000</v>
      </c>
      <c r="G28" s="39">
        <v>0</v>
      </c>
      <c r="H28" s="39">
        <v>352670168</v>
      </c>
      <c r="I28" s="39">
        <v>116015136</v>
      </c>
      <c r="J28" s="39">
        <v>25885682.879999999</v>
      </c>
      <c r="K28" s="39">
        <v>141900818.88</v>
      </c>
      <c r="L28" s="39">
        <v>210769349.12</v>
      </c>
      <c r="M28" s="39">
        <v>103446311</v>
      </c>
      <c r="N28" s="39">
        <v>38454507.879999995</v>
      </c>
      <c r="O28" s="39">
        <v>141900818.88</v>
      </c>
    </row>
    <row r="29" spans="1:15" s="140" customFormat="1" ht="11.25" x14ac:dyDescent="0.2">
      <c r="A29" s="34" t="s">
        <v>116</v>
      </c>
      <c r="B29" s="34" t="s">
        <v>117</v>
      </c>
      <c r="C29" s="35">
        <v>176918430</v>
      </c>
      <c r="D29" s="35">
        <v>0</v>
      </c>
      <c r="E29" s="35">
        <v>0</v>
      </c>
      <c r="F29" s="35">
        <v>20000000</v>
      </c>
      <c r="G29" s="35">
        <v>0</v>
      </c>
      <c r="H29" s="35">
        <v>196918430</v>
      </c>
      <c r="I29" s="35">
        <v>68206915</v>
      </c>
      <c r="J29" s="35">
        <v>20488235.879999999</v>
      </c>
      <c r="K29" s="35">
        <v>88695150.879999995</v>
      </c>
      <c r="L29" s="35">
        <v>108223279.12</v>
      </c>
      <c r="M29" s="35">
        <v>68206915</v>
      </c>
      <c r="N29" s="35">
        <v>20488235.879999999</v>
      </c>
      <c r="O29" s="35">
        <v>88695150.879999995</v>
      </c>
    </row>
    <row r="30" spans="1:15" s="140" customFormat="1" ht="11.25" x14ac:dyDescent="0.2">
      <c r="A30" s="34" t="s">
        <v>118</v>
      </c>
      <c r="B30" s="34" t="s">
        <v>119</v>
      </c>
      <c r="C30" s="35">
        <v>93251738</v>
      </c>
      <c r="D30" s="35">
        <v>0</v>
      </c>
      <c r="E30" s="35">
        <v>0</v>
      </c>
      <c r="F30" s="35">
        <v>0</v>
      </c>
      <c r="G30" s="35">
        <v>0</v>
      </c>
      <c r="H30" s="35">
        <v>93251738</v>
      </c>
      <c r="I30" s="35">
        <v>38669874</v>
      </c>
      <c r="J30" s="35">
        <v>4546853</v>
      </c>
      <c r="K30" s="35">
        <v>43216727</v>
      </c>
      <c r="L30" s="35">
        <v>50035011</v>
      </c>
      <c r="M30" s="35">
        <v>26101049</v>
      </c>
      <c r="N30" s="35">
        <v>17115678</v>
      </c>
      <c r="O30" s="35">
        <v>43216727</v>
      </c>
    </row>
    <row r="31" spans="1:15" s="140" customFormat="1" ht="11.25" x14ac:dyDescent="0.2">
      <c r="A31" s="34" t="s">
        <v>120</v>
      </c>
      <c r="B31" s="34" t="s">
        <v>161</v>
      </c>
      <c r="C31" s="35">
        <v>12500000</v>
      </c>
      <c r="D31" s="35">
        <v>0</v>
      </c>
      <c r="E31" s="35">
        <v>0</v>
      </c>
      <c r="F31" s="35">
        <v>0</v>
      </c>
      <c r="G31" s="35">
        <v>0</v>
      </c>
      <c r="H31" s="35">
        <v>12500000</v>
      </c>
      <c r="I31" s="35">
        <v>0</v>
      </c>
      <c r="J31" s="35">
        <v>0</v>
      </c>
      <c r="K31" s="35">
        <v>0</v>
      </c>
      <c r="L31" s="35">
        <v>12500000</v>
      </c>
      <c r="M31" s="35">
        <v>0</v>
      </c>
      <c r="N31" s="35">
        <v>0</v>
      </c>
      <c r="O31" s="35">
        <v>0</v>
      </c>
    </row>
    <row r="32" spans="1:15" s="140" customFormat="1" ht="11.25" x14ac:dyDescent="0.2">
      <c r="A32" s="34" t="s">
        <v>121</v>
      </c>
      <c r="B32" s="34" t="s">
        <v>122</v>
      </c>
      <c r="C32" s="35">
        <v>50000000</v>
      </c>
      <c r="D32" s="35">
        <v>0</v>
      </c>
      <c r="E32" s="35">
        <v>0</v>
      </c>
      <c r="F32" s="35">
        <v>0</v>
      </c>
      <c r="G32" s="35">
        <v>0</v>
      </c>
      <c r="H32" s="35">
        <v>50000000</v>
      </c>
      <c r="I32" s="35">
        <v>9138347</v>
      </c>
      <c r="J32" s="35">
        <v>850594</v>
      </c>
      <c r="K32" s="35">
        <v>9988941</v>
      </c>
      <c r="L32" s="35">
        <v>40011059</v>
      </c>
      <c r="M32" s="35">
        <v>9138347</v>
      </c>
      <c r="N32" s="35">
        <v>850594</v>
      </c>
      <c r="O32" s="35">
        <v>9988941</v>
      </c>
    </row>
    <row r="33" spans="1:15" s="140" customFormat="1" ht="11.25" x14ac:dyDescent="0.2">
      <c r="A33" s="34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s="138" customFormat="1" ht="16.5" customHeight="1" x14ac:dyDescent="0.2">
      <c r="A34" s="36" t="s">
        <v>123</v>
      </c>
      <c r="B34" s="36" t="s">
        <v>97</v>
      </c>
      <c r="C34" s="37">
        <v>205684803787.99997</v>
      </c>
      <c r="D34" s="37">
        <v>0</v>
      </c>
      <c r="E34" s="37">
        <v>6308508671.2700005</v>
      </c>
      <c r="F34" s="37">
        <v>3383990472</v>
      </c>
      <c r="G34" s="37">
        <v>-3383990472</v>
      </c>
      <c r="H34" s="37">
        <v>199376295116.72998</v>
      </c>
      <c r="I34" s="37">
        <v>31777799588.085003</v>
      </c>
      <c r="J34" s="37">
        <v>4024186358.8800001</v>
      </c>
      <c r="K34" s="37">
        <v>35801985946.965004</v>
      </c>
      <c r="L34" s="37">
        <v>163574309169.76498</v>
      </c>
      <c r="M34" s="37">
        <v>10930172684.340002</v>
      </c>
      <c r="N34" s="37">
        <v>5376645137.0799999</v>
      </c>
      <c r="O34" s="37">
        <v>16306817821.420002</v>
      </c>
    </row>
    <row r="35" spans="1:15" s="139" customFormat="1" ht="11.25" x14ac:dyDescent="0.2">
      <c r="A35" s="38" t="s">
        <v>124</v>
      </c>
      <c r="B35" s="38" t="s">
        <v>97</v>
      </c>
      <c r="C35" s="39">
        <v>205684803787.99997</v>
      </c>
      <c r="D35" s="39">
        <v>0</v>
      </c>
      <c r="E35" s="39">
        <v>6308508671.2700005</v>
      </c>
      <c r="F35" s="39">
        <v>3383990472</v>
      </c>
      <c r="G35" s="39">
        <v>-3383990472</v>
      </c>
      <c r="H35" s="39">
        <v>199376295116.72998</v>
      </c>
      <c r="I35" s="39">
        <v>31777799588.085003</v>
      </c>
      <c r="J35" s="39">
        <v>4024186358.8800001</v>
      </c>
      <c r="K35" s="39">
        <v>35801985946.965004</v>
      </c>
      <c r="L35" s="39">
        <v>163574309169.76498</v>
      </c>
      <c r="M35" s="39">
        <v>10930172684.340002</v>
      </c>
      <c r="N35" s="39">
        <v>5376645137.0799999</v>
      </c>
      <c r="O35" s="39">
        <v>16306817821.420002</v>
      </c>
    </row>
    <row r="36" spans="1:15" s="139" customFormat="1" ht="11.25" x14ac:dyDescent="0.2">
      <c r="A36" s="38" t="s">
        <v>125</v>
      </c>
      <c r="B36" s="38" t="s">
        <v>99</v>
      </c>
      <c r="C36" s="39">
        <v>205265866352.99997</v>
      </c>
      <c r="D36" s="39">
        <v>0</v>
      </c>
      <c r="E36" s="39">
        <v>6308508671.2700005</v>
      </c>
      <c r="F36" s="39">
        <v>3383990472</v>
      </c>
      <c r="G36" s="39">
        <v>-3383990472</v>
      </c>
      <c r="H36" s="39">
        <v>198957357681.72998</v>
      </c>
      <c r="I36" s="39">
        <v>31688160356.085003</v>
      </c>
      <c r="J36" s="39">
        <v>4022751358.8800001</v>
      </c>
      <c r="K36" s="39">
        <v>35710911714.965004</v>
      </c>
      <c r="L36" s="39">
        <v>163246445966.76498</v>
      </c>
      <c r="M36" s="39">
        <v>10894382267.740002</v>
      </c>
      <c r="N36" s="39">
        <v>5345990779.0799999</v>
      </c>
      <c r="O36" s="39">
        <v>16240373046.820002</v>
      </c>
    </row>
    <row r="37" spans="1:15" s="139" customFormat="1" ht="11.25" x14ac:dyDescent="0.2">
      <c r="A37" s="38" t="s">
        <v>126</v>
      </c>
      <c r="B37" s="38" t="s">
        <v>100</v>
      </c>
      <c r="C37" s="39">
        <v>205135866352.99997</v>
      </c>
      <c r="D37" s="39">
        <v>0</v>
      </c>
      <c r="E37" s="39">
        <v>6308508671.2700005</v>
      </c>
      <c r="F37" s="39">
        <v>3383990472</v>
      </c>
      <c r="G37" s="39">
        <v>-3383990472</v>
      </c>
      <c r="H37" s="39">
        <v>198827357681.72998</v>
      </c>
      <c r="I37" s="39">
        <v>31688160356.085003</v>
      </c>
      <c r="J37" s="39">
        <v>4022751358.8800001</v>
      </c>
      <c r="K37" s="39">
        <v>35710911714.965004</v>
      </c>
      <c r="L37" s="39">
        <v>163116445966.76498</v>
      </c>
      <c r="M37" s="39">
        <v>10894382267.740002</v>
      </c>
      <c r="N37" s="39">
        <v>5345990779.0799999</v>
      </c>
      <c r="O37" s="39">
        <v>16240373046.820002</v>
      </c>
    </row>
    <row r="38" spans="1:15" s="140" customFormat="1" ht="11.25" x14ac:dyDescent="0.2">
      <c r="A38" s="34" t="s">
        <v>127</v>
      </c>
      <c r="B38" s="34" t="s">
        <v>128</v>
      </c>
      <c r="C38" s="35">
        <v>205135866352.99997</v>
      </c>
      <c r="D38" s="35">
        <v>0</v>
      </c>
      <c r="E38" s="35">
        <v>6308508671.2700005</v>
      </c>
      <c r="F38" s="35">
        <v>3383990472</v>
      </c>
      <c r="G38" s="35">
        <v>-3383990472</v>
      </c>
      <c r="H38" s="35">
        <v>198827357681.72998</v>
      </c>
      <c r="I38" s="35">
        <v>31688160356.085003</v>
      </c>
      <c r="J38" s="35">
        <v>4022751358.8800001</v>
      </c>
      <c r="K38" s="35">
        <v>35710911714.965004</v>
      </c>
      <c r="L38" s="35">
        <v>163116445966.76498</v>
      </c>
      <c r="M38" s="35">
        <v>10894382267.740002</v>
      </c>
      <c r="N38" s="35">
        <v>5345990779.0799999</v>
      </c>
      <c r="O38" s="35">
        <v>16240373046.820002</v>
      </c>
    </row>
    <row r="39" spans="1:15" s="140" customFormat="1" ht="11.25" x14ac:dyDescent="0.2">
      <c r="A39" s="34" t="s">
        <v>129</v>
      </c>
      <c r="B39" s="34" t="s">
        <v>101</v>
      </c>
      <c r="C39" s="35">
        <v>130000000</v>
      </c>
      <c r="D39" s="35">
        <v>0</v>
      </c>
      <c r="E39" s="35">
        <v>0</v>
      </c>
      <c r="F39" s="35">
        <v>0</v>
      </c>
      <c r="G39" s="35">
        <v>0</v>
      </c>
      <c r="H39" s="35">
        <v>130000000</v>
      </c>
      <c r="I39" s="35">
        <v>0</v>
      </c>
      <c r="J39" s="35">
        <v>0</v>
      </c>
      <c r="K39" s="35">
        <v>0</v>
      </c>
      <c r="L39" s="35">
        <v>130000000</v>
      </c>
      <c r="M39" s="35">
        <v>0</v>
      </c>
      <c r="N39" s="35">
        <v>0</v>
      </c>
      <c r="O39" s="35">
        <v>0</v>
      </c>
    </row>
    <row r="40" spans="1:15" s="140" customFormat="1" ht="11.25" x14ac:dyDescent="0.2">
      <c r="A40" s="34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s="139" customFormat="1" ht="11.25" x14ac:dyDescent="0.2">
      <c r="A41" s="38" t="s">
        <v>130</v>
      </c>
      <c r="B41" s="38" t="s">
        <v>103</v>
      </c>
      <c r="C41" s="39">
        <v>418937435</v>
      </c>
      <c r="D41" s="39">
        <v>0</v>
      </c>
      <c r="E41" s="39">
        <v>0</v>
      </c>
      <c r="F41" s="39">
        <v>0</v>
      </c>
      <c r="G41" s="39">
        <v>0</v>
      </c>
      <c r="H41" s="39">
        <v>418937435</v>
      </c>
      <c r="I41" s="39">
        <v>89639232</v>
      </c>
      <c r="J41" s="39">
        <v>1435000</v>
      </c>
      <c r="K41" s="39">
        <v>91074232</v>
      </c>
      <c r="L41" s="39">
        <v>327863203</v>
      </c>
      <c r="M41" s="39">
        <v>35790416.600000001</v>
      </c>
      <c r="N41" s="39">
        <v>30654358</v>
      </c>
      <c r="O41" s="39">
        <v>66444774.600000001</v>
      </c>
    </row>
    <row r="42" spans="1:15" s="139" customFormat="1" ht="11.25" x14ac:dyDescent="0.2">
      <c r="A42" s="38" t="s">
        <v>131</v>
      </c>
      <c r="B42" s="38" t="s">
        <v>105</v>
      </c>
      <c r="C42" s="39">
        <v>418937435</v>
      </c>
      <c r="D42" s="39">
        <v>0</v>
      </c>
      <c r="E42" s="39">
        <v>0</v>
      </c>
      <c r="F42" s="39">
        <v>0</v>
      </c>
      <c r="G42" s="39">
        <v>0</v>
      </c>
      <c r="H42" s="39">
        <v>418937435</v>
      </c>
      <c r="I42" s="39">
        <v>89639232</v>
      </c>
      <c r="J42" s="39">
        <v>1435000</v>
      </c>
      <c r="K42" s="39">
        <v>91074232</v>
      </c>
      <c r="L42" s="39">
        <v>327863203</v>
      </c>
      <c r="M42" s="39">
        <v>35790416.600000001</v>
      </c>
      <c r="N42" s="39">
        <v>30654358</v>
      </c>
      <c r="O42" s="39">
        <v>66444774.600000001</v>
      </c>
    </row>
    <row r="43" spans="1:15" s="140" customFormat="1" ht="11.25" x14ac:dyDescent="0.2">
      <c r="A43" s="34" t="s">
        <v>132</v>
      </c>
      <c r="B43" s="34" t="s">
        <v>133</v>
      </c>
      <c r="C43" s="35">
        <v>290937435</v>
      </c>
      <c r="D43" s="35">
        <v>0</v>
      </c>
      <c r="E43" s="35">
        <v>0</v>
      </c>
      <c r="F43" s="35">
        <v>0</v>
      </c>
      <c r="G43" s="35">
        <v>0</v>
      </c>
      <c r="H43" s="35">
        <v>290937435</v>
      </c>
      <c r="I43" s="35">
        <v>56072798</v>
      </c>
      <c r="J43" s="35">
        <v>1435000</v>
      </c>
      <c r="K43" s="35">
        <v>57507798</v>
      </c>
      <c r="L43" s="35">
        <v>233429637</v>
      </c>
      <c r="M43" s="35">
        <v>22363843</v>
      </c>
      <c r="N43" s="35">
        <v>30654358</v>
      </c>
      <c r="O43" s="35">
        <v>53018201</v>
      </c>
    </row>
    <row r="44" spans="1:15" s="140" customFormat="1" ht="11.25" x14ac:dyDescent="0.2">
      <c r="A44" s="34" t="s">
        <v>134</v>
      </c>
      <c r="B44" s="34" t="s">
        <v>45</v>
      </c>
      <c r="C44" s="35">
        <v>108000000</v>
      </c>
      <c r="D44" s="35">
        <v>0</v>
      </c>
      <c r="E44" s="35">
        <v>0</v>
      </c>
      <c r="F44" s="35">
        <v>0</v>
      </c>
      <c r="G44" s="35">
        <v>0</v>
      </c>
      <c r="H44" s="35">
        <v>108000000</v>
      </c>
      <c r="I44" s="35">
        <v>33566434</v>
      </c>
      <c r="J44" s="35">
        <v>0</v>
      </c>
      <c r="K44" s="35">
        <v>33566434</v>
      </c>
      <c r="L44" s="35">
        <v>74433566</v>
      </c>
      <c r="M44" s="35">
        <v>13426573.6</v>
      </c>
      <c r="N44" s="35">
        <v>0</v>
      </c>
      <c r="O44" s="35">
        <v>13426573.6</v>
      </c>
    </row>
    <row r="45" spans="1:15" s="140" customFormat="1" ht="11.25" x14ac:dyDescent="0.2">
      <c r="A45" s="34" t="s">
        <v>135</v>
      </c>
      <c r="B45" s="34" t="s">
        <v>155</v>
      </c>
      <c r="C45" s="35">
        <v>20000000</v>
      </c>
      <c r="D45" s="35">
        <v>0</v>
      </c>
      <c r="E45" s="35">
        <v>0</v>
      </c>
      <c r="F45" s="35">
        <v>0</v>
      </c>
      <c r="G45" s="35">
        <v>0</v>
      </c>
      <c r="H45" s="35">
        <v>20000000</v>
      </c>
      <c r="I45" s="35">
        <v>0</v>
      </c>
      <c r="J45" s="35">
        <v>0</v>
      </c>
      <c r="K45" s="35">
        <v>0</v>
      </c>
      <c r="L45" s="35">
        <v>20000000</v>
      </c>
      <c r="M45" s="35">
        <v>0</v>
      </c>
      <c r="N45" s="35">
        <v>0</v>
      </c>
      <c r="O45" s="35">
        <v>0</v>
      </c>
    </row>
    <row r="46" spans="1:15" s="140" customFormat="1" ht="11.25" x14ac:dyDescent="0.2">
      <c r="A46" s="34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s="138" customFormat="1" ht="16.5" customHeight="1" x14ac:dyDescent="0.2">
      <c r="A47" s="36" t="s">
        <v>136</v>
      </c>
      <c r="B47" s="36" t="s">
        <v>137</v>
      </c>
      <c r="C47" s="37">
        <v>4667525117</v>
      </c>
      <c r="D47" s="37">
        <v>0</v>
      </c>
      <c r="E47" s="37">
        <v>13737698</v>
      </c>
      <c r="F47" s="37">
        <v>7705568244</v>
      </c>
      <c r="G47" s="37">
        <v>-655928000</v>
      </c>
      <c r="H47" s="37">
        <v>11703427663</v>
      </c>
      <c r="I47" s="37">
        <v>3787673619</v>
      </c>
      <c r="J47" s="37">
        <v>7301245</v>
      </c>
      <c r="K47" s="37">
        <v>3794974864</v>
      </c>
      <c r="L47" s="37">
        <v>7908452799</v>
      </c>
      <c r="M47" s="37">
        <v>2712482305.4000001</v>
      </c>
      <c r="N47" s="37">
        <v>595940176</v>
      </c>
      <c r="O47" s="37">
        <v>3308422481.4000001</v>
      </c>
    </row>
    <row r="48" spans="1:15" s="139" customFormat="1" ht="11.25" x14ac:dyDescent="0.2">
      <c r="A48" s="38" t="s">
        <v>138</v>
      </c>
      <c r="B48" s="38" t="s">
        <v>137</v>
      </c>
      <c r="C48" s="39">
        <v>4667525117</v>
      </c>
      <c r="D48" s="39">
        <v>0</v>
      </c>
      <c r="E48" s="39">
        <v>13737698</v>
      </c>
      <c r="F48" s="39">
        <v>7705568244</v>
      </c>
      <c r="G48" s="39">
        <v>-655928000</v>
      </c>
      <c r="H48" s="39">
        <v>11703427663</v>
      </c>
      <c r="I48" s="39">
        <v>3787673619</v>
      </c>
      <c r="J48" s="39">
        <v>7301245</v>
      </c>
      <c r="K48" s="39">
        <v>3794974864</v>
      </c>
      <c r="L48" s="39">
        <v>7908452799</v>
      </c>
      <c r="M48" s="39">
        <v>2712482305.4000001</v>
      </c>
      <c r="N48" s="39">
        <v>595940176</v>
      </c>
      <c r="O48" s="39">
        <v>3308422481.4000001</v>
      </c>
    </row>
    <row r="49" spans="1:16" s="139" customFormat="1" ht="11.25" x14ac:dyDescent="0.2">
      <c r="A49" s="38" t="s">
        <v>139</v>
      </c>
      <c r="B49" s="38" t="s">
        <v>104</v>
      </c>
      <c r="C49" s="39">
        <v>2803675984</v>
      </c>
      <c r="D49" s="39">
        <v>0</v>
      </c>
      <c r="E49" s="39">
        <v>0</v>
      </c>
      <c r="F49" s="39">
        <v>6856640244</v>
      </c>
      <c r="G49" s="39">
        <v>-615928000</v>
      </c>
      <c r="H49" s="39">
        <v>9044388228</v>
      </c>
      <c r="I49" s="39">
        <v>1677712343</v>
      </c>
      <c r="J49" s="39">
        <v>0</v>
      </c>
      <c r="K49" s="39">
        <v>1677712343</v>
      </c>
      <c r="L49" s="39">
        <v>7366675885</v>
      </c>
      <c r="M49" s="39">
        <v>878137443</v>
      </c>
      <c r="N49" s="39">
        <v>432007927</v>
      </c>
      <c r="O49" s="39">
        <v>1310145370</v>
      </c>
    </row>
    <row r="50" spans="1:16" s="140" customFormat="1" ht="11.25" x14ac:dyDescent="0.2">
      <c r="A50" s="34" t="s">
        <v>140</v>
      </c>
      <c r="B50" s="34" t="s">
        <v>153</v>
      </c>
      <c r="C50" s="35">
        <v>816164614</v>
      </c>
      <c r="D50" s="35">
        <v>0</v>
      </c>
      <c r="E50" s="35">
        <v>0</v>
      </c>
      <c r="F50" s="35">
        <v>150000000</v>
      </c>
      <c r="G50" s="35">
        <v>-45928000</v>
      </c>
      <c r="H50" s="35">
        <v>920236614</v>
      </c>
      <c r="I50" s="35">
        <v>752184720</v>
      </c>
      <c r="J50" s="35">
        <v>0</v>
      </c>
      <c r="K50" s="35">
        <v>752184720</v>
      </c>
      <c r="L50" s="35">
        <v>168051894</v>
      </c>
      <c r="M50" s="35">
        <v>265425120</v>
      </c>
      <c r="N50" s="35">
        <v>275641927</v>
      </c>
      <c r="O50" s="35">
        <v>541067047</v>
      </c>
    </row>
    <row r="51" spans="1:16" s="140" customFormat="1" ht="11.25" x14ac:dyDescent="0.2">
      <c r="A51" s="34" t="s">
        <v>141</v>
      </c>
      <c r="B51" s="34" t="s">
        <v>162</v>
      </c>
      <c r="C51" s="35">
        <v>1987511370</v>
      </c>
      <c r="D51" s="35">
        <v>0</v>
      </c>
      <c r="E51" s="35">
        <v>0</v>
      </c>
      <c r="F51" s="35">
        <v>6706640244</v>
      </c>
      <c r="G51" s="35">
        <v>-570000000</v>
      </c>
      <c r="H51" s="35">
        <v>8124151614</v>
      </c>
      <c r="I51" s="35">
        <v>925527623</v>
      </c>
      <c r="J51" s="35">
        <v>0</v>
      </c>
      <c r="K51" s="35">
        <v>925527623</v>
      </c>
      <c r="L51" s="35">
        <v>7198623991</v>
      </c>
      <c r="M51" s="35">
        <v>612712323</v>
      </c>
      <c r="N51" s="35">
        <v>156366000</v>
      </c>
      <c r="O51" s="35">
        <v>769078323</v>
      </c>
    </row>
    <row r="52" spans="1:16" s="139" customFormat="1" ht="11.25" x14ac:dyDescent="0.2">
      <c r="A52" s="38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6" s="139" customFormat="1" ht="11.25" x14ac:dyDescent="0.2">
      <c r="A53" s="38" t="s">
        <v>142</v>
      </c>
      <c r="B53" s="38" t="s">
        <v>105</v>
      </c>
      <c r="C53" s="39">
        <v>1863849133</v>
      </c>
      <c r="D53" s="39">
        <v>0</v>
      </c>
      <c r="E53" s="39">
        <v>13737698</v>
      </c>
      <c r="F53" s="39">
        <v>848928000</v>
      </c>
      <c r="G53" s="39">
        <v>-40000000</v>
      </c>
      <c r="H53" s="39">
        <v>2659039435</v>
      </c>
      <c r="I53" s="39">
        <v>2109961276</v>
      </c>
      <c r="J53" s="39">
        <v>7301245</v>
      </c>
      <c r="K53" s="39">
        <v>2117262521</v>
      </c>
      <c r="L53" s="39">
        <v>541776914</v>
      </c>
      <c r="M53" s="39">
        <v>1834344862.4000001</v>
      </c>
      <c r="N53" s="39">
        <v>163932249</v>
      </c>
      <c r="O53" s="39">
        <v>1998277111.4000001</v>
      </c>
    </row>
    <row r="54" spans="1:16" s="140" customFormat="1" ht="11.25" x14ac:dyDescent="0.2">
      <c r="A54" s="34" t="s">
        <v>143</v>
      </c>
      <c r="B54" s="34" t="s">
        <v>163</v>
      </c>
      <c r="C54" s="35">
        <v>1406300000</v>
      </c>
      <c r="D54" s="35">
        <v>0</v>
      </c>
      <c r="E54" s="35">
        <v>0</v>
      </c>
      <c r="F54" s="35">
        <v>815000000</v>
      </c>
      <c r="G54" s="35">
        <v>0</v>
      </c>
      <c r="H54" s="35">
        <v>2221300000</v>
      </c>
      <c r="I54" s="35">
        <v>1711031000</v>
      </c>
      <c r="J54" s="35">
        <v>0</v>
      </c>
      <c r="K54" s="35">
        <v>1711031000</v>
      </c>
      <c r="L54" s="35">
        <v>510269000</v>
      </c>
      <c r="M54" s="35">
        <v>1661071100</v>
      </c>
      <c r="N54" s="35">
        <v>39459900</v>
      </c>
      <c r="O54" s="35">
        <v>1700531000</v>
      </c>
    </row>
    <row r="55" spans="1:16" s="140" customFormat="1" ht="11.25" x14ac:dyDescent="0.2">
      <c r="A55" s="34" t="s">
        <v>144</v>
      </c>
      <c r="B55" s="34" t="s">
        <v>45</v>
      </c>
      <c r="C55" s="35">
        <v>457549133</v>
      </c>
      <c r="D55" s="35">
        <v>0</v>
      </c>
      <c r="E55" s="35">
        <v>13737698</v>
      </c>
      <c r="F55" s="35">
        <v>33928000</v>
      </c>
      <c r="G55" s="35">
        <v>-40000000</v>
      </c>
      <c r="H55" s="35">
        <v>437739435</v>
      </c>
      <c r="I55" s="35">
        <v>398930276</v>
      </c>
      <c r="J55" s="35">
        <v>7301245</v>
      </c>
      <c r="K55" s="35">
        <v>406231521</v>
      </c>
      <c r="L55" s="35">
        <v>31507914</v>
      </c>
      <c r="M55" s="35">
        <v>173273762.39999998</v>
      </c>
      <c r="N55" s="35">
        <v>124472349</v>
      </c>
      <c r="O55" s="35">
        <v>297746111.39999998</v>
      </c>
    </row>
    <row r="56" spans="1:16" s="140" customFormat="1" ht="11.25" x14ac:dyDescent="0.2">
      <c r="A56" s="34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6" s="138" customFormat="1" ht="13.5" customHeight="1" x14ac:dyDescent="0.2">
      <c r="A57" s="36" t="s">
        <v>164</v>
      </c>
      <c r="B57" s="36" t="s">
        <v>165</v>
      </c>
      <c r="C57" s="37">
        <v>0</v>
      </c>
      <c r="D57" s="37">
        <v>7049640244.1599998</v>
      </c>
      <c r="E57" s="37">
        <v>0</v>
      </c>
      <c r="F57" s="37">
        <v>0</v>
      </c>
      <c r="G57" s="37">
        <v>-7049640244</v>
      </c>
      <c r="H57" s="37">
        <v>0.15999984741210938</v>
      </c>
      <c r="I57" s="37">
        <v>0</v>
      </c>
      <c r="J57" s="37">
        <v>0</v>
      </c>
      <c r="K57" s="37">
        <v>0</v>
      </c>
      <c r="L57" s="37">
        <v>0.15999984741210938</v>
      </c>
      <c r="M57" s="37">
        <v>0</v>
      </c>
      <c r="N57" s="37">
        <v>0</v>
      </c>
      <c r="O57" s="37">
        <v>0</v>
      </c>
    </row>
    <row r="58" spans="1:16" s="102" customFormat="1" ht="13.5" customHeight="1" x14ac:dyDescent="0.25">
      <c r="A58" s="141"/>
      <c r="B58" s="141"/>
      <c r="C58" s="142"/>
      <c r="D58" s="142"/>
      <c r="E58" s="142"/>
      <c r="F58" s="142"/>
      <c r="G58" s="142"/>
      <c r="H58" s="142"/>
      <c r="I58" s="142"/>
      <c r="J58" s="142"/>
      <c r="K58" s="142"/>
      <c r="L58" s="100"/>
      <c r="M58" s="100"/>
      <c r="N58" s="100"/>
      <c r="O58" s="100"/>
      <c r="P58" s="101"/>
    </row>
    <row r="59" spans="1:16" s="102" customFormat="1" hidden="1" x14ac:dyDescent="0.25">
      <c r="A59" s="5"/>
      <c r="B59" s="5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1"/>
    </row>
    <row r="60" spans="1:16" s="102" customFormat="1" x14ac:dyDescent="0.25">
      <c r="A60" s="5"/>
      <c r="B60" s="5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</row>
    <row r="61" spans="1:16" s="102" customFormat="1" x14ac:dyDescent="0.25">
      <c r="A61" s="5"/>
      <c r="B61" s="5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1"/>
    </row>
    <row r="62" spans="1:16" s="102" customFormat="1" x14ac:dyDescent="0.25">
      <c r="A62" s="5"/>
      <c r="B62" s="5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1"/>
    </row>
    <row r="63" spans="1:16" s="102" customFormat="1" x14ac:dyDescent="0.25">
      <c r="A63" s="5"/>
      <c r="B63" s="5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</row>
  </sheetData>
  <mergeCells count="2">
    <mergeCell ref="A1:O1"/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INGRESOS I TRIMESTRE</vt:lpstr>
      <vt:lpstr>GASTOS I TRIMESTRE</vt:lpstr>
      <vt:lpstr>INGRESOS II TRIM</vt:lpstr>
      <vt:lpstr>GASTOS II TRIM</vt:lpstr>
      <vt:lpstr>INGRESOS III TRIM</vt:lpstr>
      <vt:lpstr>GASTOS III 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2022-07-22T19:20:03Z</cp:lastPrinted>
  <dcterms:created xsi:type="dcterms:W3CDTF">2016-08-23T14:02:44Z</dcterms:created>
  <dcterms:modified xsi:type="dcterms:W3CDTF">2022-11-03T14:47:25Z</dcterms:modified>
</cp:coreProperties>
</file>